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8" i="1" l="1"/>
  <c r="AC98" i="1"/>
  <c r="AB98" i="1"/>
  <c r="Z98" i="1"/>
  <c r="X98" i="1"/>
  <c r="V98" i="1"/>
  <c r="U98" i="1"/>
  <c r="T98" i="1"/>
  <c r="R98" i="1"/>
  <c r="Q98" i="1"/>
  <c r="P98" i="1"/>
  <c r="N98" i="1"/>
  <c r="M98" i="1"/>
  <c r="L98" i="1"/>
  <c r="J98" i="1"/>
  <c r="I98" i="1"/>
  <c r="H98" i="1"/>
  <c r="G98" i="1"/>
  <c r="F98" i="1"/>
  <c r="E98" i="1"/>
  <c r="D98" i="1"/>
  <c r="AC96" i="1"/>
  <c r="AA96" i="1"/>
  <c r="AA98" i="1" s="1"/>
  <c r="Y96" i="1"/>
  <c r="Y98" i="1" s="1"/>
  <c r="W96" i="1"/>
  <c r="W98" i="1" s="1"/>
  <c r="U96" i="1"/>
  <c r="S96" i="1"/>
  <c r="S98" i="1" s="1"/>
  <c r="Q96" i="1"/>
  <c r="O96" i="1"/>
  <c r="O98" i="1" s="1"/>
  <c r="M96" i="1"/>
  <c r="K96" i="1"/>
  <c r="K98" i="1" s="1"/>
  <c r="AD93" i="1"/>
  <c r="V93" i="1"/>
  <c r="N93" i="1"/>
  <c r="D93" i="1" s="1"/>
  <c r="H93" i="1"/>
  <c r="AD91" i="1"/>
  <c r="V91" i="1"/>
  <c r="N91" i="1"/>
  <c r="H91" i="1"/>
  <c r="D91" i="1" s="1"/>
  <c r="AD90" i="1"/>
  <c r="V90" i="1"/>
  <c r="N90" i="1"/>
  <c r="H90" i="1"/>
  <c r="D90" i="1" s="1"/>
  <c r="AD89" i="1"/>
  <c r="V89" i="1"/>
  <c r="N89" i="1"/>
  <c r="H89" i="1"/>
  <c r="D89" i="1" s="1"/>
  <c r="AD88" i="1"/>
  <c r="V88" i="1"/>
  <c r="N88" i="1"/>
  <c r="H88" i="1"/>
  <c r="D88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M87" i="1"/>
  <c r="L87" i="1"/>
  <c r="K87" i="1"/>
  <c r="J87" i="1"/>
  <c r="I87" i="1"/>
  <c r="N87" i="1" s="1"/>
  <c r="G87" i="1"/>
  <c r="F87" i="1"/>
  <c r="E87" i="1"/>
  <c r="H87" i="1" s="1"/>
  <c r="AD86" i="1"/>
  <c r="V86" i="1"/>
  <c r="N86" i="1"/>
  <c r="D86" i="1" s="1"/>
  <c r="H86" i="1"/>
  <c r="AD85" i="1"/>
  <c r="V85" i="1"/>
  <c r="N85" i="1"/>
  <c r="H85" i="1"/>
  <c r="D85" i="1" s="1"/>
  <c r="AE84" i="1"/>
  <c r="AC84" i="1"/>
  <c r="AB84" i="1"/>
  <c r="AA84" i="1"/>
  <c r="Z84" i="1"/>
  <c r="Y84" i="1"/>
  <c r="X84" i="1"/>
  <c r="AD84" i="1" s="1"/>
  <c r="W84" i="1"/>
  <c r="U84" i="1"/>
  <c r="T84" i="1"/>
  <c r="S84" i="1"/>
  <c r="R84" i="1"/>
  <c r="Q84" i="1"/>
  <c r="P84" i="1"/>
  <c r="V84" i="1" s="1"/>
  <c r="O84" i="1"/>
  <c r="M84" i="1"/>
  <c r="L84" i="1"/>
  <c r="K84" i="1"/>
  <c r="J84" i="1"/>
  <c r="I84" i="1"/>
  <c r="N84" i="1" s="1"/>
  <c r="G84" i="1"/>
  <c r="H84" i="1" s="1"/>
  <c r="F84" i="1"/>
  <c r="E84" i="1"/>
  <c r="AD83" i="1"/>
  <c r="V83" i="1"/>
  <c r="N83" i="1"/>
  <c r="H83" i="1"/>
  <c r="D83" i="1"/>
  <c r="AD82" i="1"/>
  <c r="V82" i="1"/>
  <c r="N82" i="1"/>
  <c r="H82" i="1"/>
  <c r="D82" i="1" s="1"/>
  <c r="AD81" i="1"/>
  <c r="V81" i="1"/>
  <c r="N81" i="1"/>
  <c r="D81" i="1" s="1"/>
  <c r="H81" i="1"/>
  <c r="AD80" i="1"/>
  <c r="V80" i="1"/>
  <c r="N80" i="1"/>
  <c r="H80" i="1"/>
  <c r="D80" i="1" s="1"/>
  <c r="AD79" i="1"/>
  <c r="AC79" i="1"/>
  <c r="AB79" i="1"/>
  <c r="AB78" i="1" s="1"/>
  <c r="AB77" i="1" s="1"/>
  <c r="AA79" i="1"/>
  <c r="Z79" i="1"/>
  <c r="Y79" i="1"/>
  <c r="X79" i="1"/>
  <c r="X78" i="1" s="1"/>
  <c r="W79" i="1"/>
  <c r="W78" i="1" s="1"/>
  <c r="W77" i="1" s="1"/>
  <c r="V79" i="1"/>
  <c r="U79" i="1"/>
  <c r="T79" i="1"/>
  <c r="T78" i="1" s="1"/>
  <c r="T77" i="1" s="1"/>
  <c r="S79" i="1"/>
  <c r="R79" i="1"/>
  <c r="Q79" i="1"/>
  <c r="P79" i="1"/>
  <c r="P78" i="1" s="1"/>
  <c r="O79" i="1"/>
  <c r="O78" i="1" s="1"/>
  <c r="O77" i="1" s="1"/>
  <c r="N79" i="1"/>
  <c r="M79" i="1"/>
  <c r="L79" i="1"/>
  <c r="L78" i="1" s="1"/>
  <c r="L77" i="1" s="1"/>
  <c r="K79" i="1"/>
  <c r="J79" i="1"/>
  <c r="I79" i="1"/>
  <c r="G79" i="1"/>
  <c r="G78" i="1" s="1"/>
  <c r="G77" i="1" s="1"/>
  <c r="F79" i="1"/>
  <c r="F78" i="1" s="1"/>
  <c r="F77" i="1" s="1"/>
  <c r="H77" i="1" s="1"/>
  <c r="E79" i="1"/>
  <c r="AC78" i="1"/>
  <c r="AA78" i="1"/>
  <c r="AA77" i="1" s="1"/>
  <c r="Z78" i="1"/>
  <c r="Z77" i="1" s="1"/>
  <c r="Y78" i="1"/>
  <c r="Y77" i="1" s="1"/>
  <c r="U78" i="1"/>
  <c r="S78" i="1"/>
  <c r="S77" i="1" s="1"/>
  <c r="R78" i="1"/>
  <c r="R77" i="1" s="1"/>
  <c r="Q78" i="1"/>
  <c r="Q77" i="1" s="1"/>
  <c r="M78" i="1"/>
  <c r="K78" i="1"/>
  <c r="K77" i="1" s="1"/>
  <c r="J78" i="1"/>
  <c r="J77" i="1" s="1"/>
  <c r="I78" i="1"/>
  <c r="E78" i="1"/>
  <c r="H78" i="1" s="1"/>
  <c r="AC77" i="1"/>
  <c r="U77" i="1"/>
  <c r="M77" i="1"/>
  <c r="E77" i="1"/>
  <c r="AD76" i="1"/>
  <c r="V76" i="1"/>
  <c r="N76" i="1"/>
  <c r="H76" i="1"/>
  <c r="D76" i="1" s="1"/>
  <c r="AD75" i="1"/>
  <c r="V75" i="1"/>
  <c r="N75" i="1"/>
  <c r="H75" i="1"/>
  <c r="D75" i="1" s="1"/>
  <c r="AD74" i="1"/>
  <c r="V74" i="1"/>
  <c r="N74" i="1"/>
  <c r="H74" i="1"/>
  <c r="D74" i="1" s="1"/>
  <c r="AD73" i="1"/>
  <c r="V73" i="1"/>
  <c r="N73" i="1"/>
  <c r="H73" i="1"/>
  <c r="D73" i="1" s="1"/>
  <c r="AD72" i="1"/>
  <c r="V72" i="1"/>
  <c r="N72" i="1"/>
  <c r="H72" i="1"/>
  <c r="D72" i="1" s="1"/>
  <c r="AD71" i="1"/>
  <c r="V71" i="1"/>
  <c r="N71" i="1"/>
  <c r="H71" i="1"/>
  <c r="D71" i="1"/>
  <c r="AD70" i="1"/>
  <c r="V70" i="1"/>
  <c r="D70" i="1" s="1"/>
  <c r="N70" i="1"/>
  <c r="H70" i="1"/>
  <c r="AD69" i="1"/>
  <c r="V69" i="1"/>
  <c r="N69" i="1"/>
  <c r="H69" i="1"/>
  <c r="D69" i="1"/>
  <c r="AD68" i="1"/>
  <c r="V68" i="1"/>
  <c r="N68" i="1"/>
  <c r="H68" i="1"/>
  <c r="D68" i="1" s="1"/>
  <c r="AD67" i="1"/>
  <c r="V67" i="1"/>
  <c r="N67" i="1"/>
  <c r="H67" i="1"/>
  <c r="D67" i="1" s="1"/>
  <c r="AD66" i="1"/>
  <c r="V66" i="1"/>
  <c r="N66" i="1"/>
  <c r="H66" i="1"/>
  <c r="D66" i="1" s="1"/>
  <c r="AE65" i="1"/>
  <c r="AE8" i="1" s="1"/>
  <c r="AC65" i="1"/>
  <c r="AB65" i="1"/>
  <c r="AA65" i="1"/>
  <c r="Z65" i="1"/>
  <c r="Y65" i="1"/>
  <c r="X65" i="1"/>
  <c r="AD65" i="1" s="1"/>
  <c r="W65" i="1"/>
  <c r="U65" i="1"/>
  <c r="T65" i="1"/>
  <c r="S65" i="1"/>
  <c r="R65" i="1"/>
  <c r="Q65" i="1"/>
  <c r="P65" i="1"/>
  <c r="V65" i="1" s="1"/>
  <c r="O65" i="1"/>
  <c r="M65" i="1"/>
  <c r="L65" i="1"/>
  <c r="K65" i="1"/>
  <c r="J65" i="1"/>
  <c r="I65" i="1"/>
  <c r="N65" i="1" s="1"/>
  <c r="G65" i="1"/>
  <c r="H65" i="1" s="1"/>
  <c r="F65" i="1"/>
  <c r="E65" i="1"/>
  <c r="AD64" i="1"/>
  <c r="V64" i="1"/>
  <c r="N64" i="1"/>
  <c r="H64" i="1"/>
  <c r="D64" i="1"/>
  <c r="AD63" i="1"/>
  <c r="V63" i="1"/>
  <c r="N63" i="1"/>
  <c r="H63" i="1"/>
  <c r="D63" i="1" s="1"/>
  <c r="AD62" i="1"/>
  <c r="V62" i="1"/>
  <c r="N62" i="1"/>
  <c r="D62" i="1" s="1"/>
  <c r="H62" i="1"/>
  <c r="AB61" i="1"/>
  <c r="AA61" i="1"/>
  <c r="Z61" i="1"/>
  <c r="Y61" i="1"/>
  <c r="X61" i="1"/>
  <c r="AD61" i="1" s="1"/>
  <c r="T61" i="1"/>
  <c r="S61" i="1"/>
  <c r="R61" i="1"/>
  <c r="Q61" i="1"/>
  <c r="P61" i="1"/>
  <c r="V61" i="1" s="1"/>
  <c r="L61" i="1"/>
  <c r="K61" i="1"/>
  <c r="J61" i="1"/>
  <c r="I61" i="1"/>
  <c r="N61" i="1" s="1"/>
  <c r="G61" i="1"/>
  <c r="F61" i="1"/>
  <c r="E61" i="1"/>
  <c r="H61" i="1" s="1"/>
  <c r="AD60" i="1"/>
  <c r="V60" i="1"/>
  <c r="N60" i="1"/>
  <c r="H60" i="1"/>
  <c r="D60" i="1" s="1"/>
  <c r="AD59" i="1"/>
  <c r="V59" i="1"/>
  <c r="N59" i="1"/>
  <c r="D59" i="1" s="1"/>
  <c r="H59" i="1"/>
  <c r="AD58" i="1"/>
  <c r="V58" i="1"/>
  <c r="N58" i="1"/>
  <c r="H58" i="1"/>
  <c r="D58" i="1" s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F57" i="1"/>
  <c r="H57" i="1" s="1"/>
  <c r="D57" i="1" s="1"/>
  <c r="E57" i="1"/>
  <c r="AD56" i="1"/>
  <c r="V56" i="1"/>
  <c r="N56" i="1"/>
  <c r="H56" i="1"/>
  <c r="D56" i="1" s="1"/>
  <c r="AD55" i="1"/>
  <c r="AC55" i="1"/>
  <c r="AB55" i="1"/>
  <c r="AB54" i="1" s="1"/>
  <c r="AA55" i="1"/>
  <c r="Z55" i="1"/>
  <c r="Y55" i="1"/>
  <c r="X55" i="1"/>
  <c r="X54" i="1" s="1"/>
  <c r="AD54" i="1" s="1"/>
  <c r="W55" i="1"/>
  <c r="W54" i="1" s="1"/>
  <c r="V55" i="1"/>
  <c r="U55" i="1"/>
  <c r="T55" i="1"/>
  <c r="T54" i="1" s="1"/>
  <c r="S55" i="1"/>
  <c r="R55" i="1"/>
  <c r="Q55" i="1"/>
  <c r="P55" i="1"/>
  <c r="P54" i="1" s="1"/>
  <c r="V54" i="1" s="1"/>
  <c r="O55" i="1"/>
  <c r="O54" i="1" s="1"/>
  <c r="N55" i="1"/>
  <c r="M55" i="1"/>
  <c r="L55" i="1"/>
  <c r="L54" i="1" s="1"/>
  <c r="K55" i="1"/>
  <c r="J55" i="1"/>
  <c r="I55" i="1"/>
  <c r="G55" i="1"/>
  <c r="G54" i="1" s="1"/>
  <c r="F55" i="1"/>
  <c r="H55" i="1" s="1"/>
  <c r="D55" i="1" s="1"/>
  <c r="E55" i="1"/>
  <c r="AC54" i="1"/>
  <c r="AA54" i="1"/>
  <c r="Z54" i="1"/>
  <c r="Y54" i="1"/>
  <c r="U54" i="1"/>
  <c r="S54" i="1"/>
  <c r="R54" i="1"/>
  <c r="Q54" i="1"/>
  <c r="M54" i="1"/>
  <c r="K54" i="1"/>
  <c r="J54" i="1"/>
  <c r="I54" i="1"/>
  <c r="N54" i="1" s="1"/>
  <c r="E54" i="1"/>
  <c r="AD53" i="1"/>
  <c r="V53" i="1"/>
  <c r="N53" i="1"/>
  <c r="D53" i="1" s="1"/>
  <c r="H53" i="1"/>
  <c r="AD52" i="1"/>
  <c r="V52" i="1"/>
  <c r="N52" i="1"/>
  <c r="H52" i="1"/>
  <c r="D52" i="1" s="1"/>
  <c r="AD51" i="1"/>
  <c r="V51" i="1"/>
  <c r="N51" i="1"/>
  <c r="H51" i="1"/>
  <c r="D51" i="1" s="1"/>
  <c r="AD50" i="1"/>
  <c r="V50" i="1"/>
  <c r="N50" i="1"/>
  <c r="H50" i="1"/>
  <c r="D50" i="1" s="1"/>
  <c r="AD49" i="1"/>
  <c r="V49" i="1"/>
  <c r="N49" i="1"/>
  <c r="H49" i="1"/>
  <c r="D49" i="1"/>
  <c r="AD48" i="1"/>
  <c r="V48" i="1"/>
  <c r="D48" i="1" s="1"/>
  <c r="N48" i="1"/>
  <c r="H48" i="1"/>
  <c r="AD47" i="1"/>
  <c r="V47" i="1"/>
  <c r="N47" i="1"/>
  <c r="H47" i="1"/>
  <c r="D47" i="1"/>
  <c r="AE46" i="1"/>
  <c r="AC46" i="1"/>
  <c r="AB46" i="1"/>
  <c r="AA46" i="1"/>
  <c r="Z46" i="1"/>
  <c r="Y46" i="1"/>
  <c r="X46" i="1"/>
  <c r="AD46" i="1" s="1"/>
  <c r="W46" i="1"/>
  <c r="U46" i="1"/>
  <c r="T46" i="1"/>
  <c r="S46" i="1"/>
  <c r="R46" i="1"/>
  <c r="Q46" i="1"/>
  <c r="P46" i="1"/>
  <c r="V46" i="1" s="1"/>
  <c r="O46" i="1"/>
  <c r="M46" i="1"/>
  <c r="L46" i="1"/>
  <c r="K46" i="1"/>
  <c r="J46" i="1"/>
  <c r="I46" i="1"/>
  <c r="N46" i="1" s="1"/>
  <c r="H46" i="1"/>
  <c r="G46" i="1"/>
  <c r="F46" i="1"/>
  <c r="E46" i="1"/>
  <c r="AD45" i="1"/>
  <c r="V45" i="1"/>
  <c r="N45" i="1"/>
  <c r="H45" i="1"/>
  <c r="D45" i="1" s="1"/>
  <c r="AC44" i="1"/>
  <c r="AB44" i="1"/>
  <c r="AA44" i="1"/>
  <c r="Z44" i="1"/>
  <c r="Z43" i="1" s="1"/>
  <c r="Z37" i="1" s="1"/>
  <c r="Y44" i="1"/>
  <c r="Y43" i="1" s="1"/>
  <c r="X44" i="1"/>
  <c r="AD44" i="1" s="1"/>
  <c r="W44" i="1"/>
  <c r="U44" i="1"/>
  <c r="T44" i="1"/>
  <c r="S44" i="1"/>
  <c r="R44" i="1"/>
  <c r="R43" i="1" s="1"/>
  <c r="R37" i="1" s="1"/>
  <c r="Q44" i="1"/>
  <c r="Q43" i="1" s="1"/>
  <c r="P44" i="1"/>
  <c r="V44" i="1" s="1"/>
  <c r="O44" i="1"/>
  <c r="M44" i="1"/>
  <c r="L44" i="1"/>
  <c r="K44" i="1"/>
  <c r="J44" i="1"/>
  <c r="J43" i="1" s="1"/>
  <c r="J37" i="1" s="1"/>
  <c r="I44" i="1"/>
  <c r="N44" i="1" s="1"/>
  <c r="H44" i="1"/>
  <c r="G44" i="1"/>
  <c r="F44" i="1"/>
  <c r="F43" i="1" s="1"/>
  <c r="E44" i="1"/>
  <c r="AC43" i="1"/>
  <c r="AB43" i="1"/>
  <c r="AA43" i="1"/>
  <c r="W43" i="1"/>
  <c r="U43" i="1"/>
  <c r="U37" i="1" s="1"/>
  <c r="T43" i="1"/>
  <c r="S43" i="1"/>
  <c r="O43" i="1"/>
  <c r="M43" i="1"/>
  <c r="M37" i="1" s="1"/>
  <c r="L43" i="1"/>
  <c r="K43" i="1"/>
  <c r="G43" i="1"/>
  <c r="G37" i="1" s="1"/>
  <c r="E43" i="1"/>
  <c r="H43" i="1" s="1"/>
  <c r="AD42" i="1"/>
  <c r="V42" i="1"/>
  <c r="N42" i="1"/>
  <c r="H42" i="1"/>
  <c r="D42" i="1" s="1"/>
  <c r="AD41" i="1"/>
  <c r="V41" i="1"/>
  <c r="N41" i="1"/>
  <c r="H41" i="1"/>
  <c r="D41" i="1" s="1"/>
  <c r="AD40" i="1"/>
  <c r="V40" i="1"/>
  <c r="N40" i="1"/>
  <c r="H40" i="1"/>
  <c r="D40" i="1"/>
  <c r="AD39" i="1"/>
  <c r="AC39" i="1"/>
  <c r="AC38" i="1" s="1"/>
  <c r="AC37" i="1" s="1"/>
  <c r="AA39" i="1"/>
  <c r="Y39" i="1"/>
  <c r="W39" i="1"/>
  <c r="W38" i="1" s="1"/>
  <c r="W37" i="1" s="1"/>
  <c r="V39" i="1"/>
  <c r="U39" i="1"/>
  <c r="S39" i="1"/>
  <c r="S38" i="1" s="1"/>
  <c r="S37" i="1" s="1"/>
  <c r="Q39" i="1"/>
  <c r="O39" i="1"/>
  <c r="O38" i="1" s="1"/>
  <c r="O37" i="1" s="1"/>
  <c r="N39" i="1"/>
  <c r="M39" i="1"/>
  <c r="K39" i="1"/>
  <c r="K38" i="1" s="1"/>
  <c r="K37" i="1" s="1"/>
  <c r="H39" i="1"/>
  <c r="D39" i="1" s="1"/>
  <c r="AB38" i="1"/>
  <c r="AB37" i="1" s="1"/>
  <c r="AA38" i="1"/>
  <c r="AA37" i="1" s="1"/>
  <c r="Z38" i="1"/>
  <c r="Y38" i="1"/>
  <c r="X38" i="1"/>
  <c r="U38" i="1"/>
  <c r="T38" i="1"/>
  <c r="T37" i="1" s="1"/>
  <c r="R38" i="1"/>
  <c r="Q38" i="1"/>
  <c r="P38" i="1"/>
  <c r="M38" i="1"/>
  <c r="L38" i="1"/>
  <c r="N38" i="1" s="1"/>
  <c r="J38" i="1"/>
  <c r="I38" i="1"/>
  <c r="G38" i="1"/>
  <c r="F38" i="1"/>
  <c r="F37" i="1" s="1"/>
  <c r="E38" i="1"/>
  <c r="H38" i="1" s="1"/>
  <c r="AE37" i="1"/>
  <c r="AD36" i="1"/>
  <c r="V36" i="1"/>
  <c r="N36" i="1"/>
  <c r="H36" i="1"/>
  <c r="D36" i="1" s="1"/>
  <c r="AD35" i="1"/>
  <c r="AC35" i="1"/>
  <c r="AC33" i="1" s="1"/>
  <c r="AA35" i="1"/>
  <c r="Y35" i="1"/>
  <c r="W35" i="1"/>
  <c r="U35" i="1"/>
  <c r="U33" i="1" s="1"/>
  <c r="T35" i="1"/>
  <c r="S35" i="1"/>
  <c r="R35" i="1"/>
  <c r="V35" i="1" s="1"/>
  <c r="Q35" i="1"/>
  <c r="P35" i="1"/>
  <c r="O35" i="1"/>
  <c r="M35" i="1"/>
  <c r="M33" i="1" s="1"/>
  <c r="L35" i="1"/>
  <c r="K35" i="1"/>
  <c r="J35" i="1"/>
  <c r="N35" i="1" s="1"/>
  <c r="H35" i="1"/>
  <c r="AD34" i="1"/>
  <c r="H34" i="1"/>
  <c r="D34" i="1"/>
  <c r="AB33" i="1"/>
  <c r="AA33" i="1"/>
  <c r="Z33" i="1"/>
  <c r="Y33" i="1"/>
  <c r="X33" i="1"/>
  <c r="AD33" i="1" s="1"/>
  <c r="W33" i="1"/>
  <c r="T33" i="1"/>
  <c r="S33" i="1"/>
  <c r="Q33" i="1"/>
  <c r="P33" i="1"/>
  <c r="O33" i="1"/>
  <c r="L33" i="1"/>
  <c r="K33" i="1"/>
  <c r="I33" i="1"/>
  <c r="G33" i="1"/>
  <c r="H33" i="1" s="1"/>
  <c r="F33" i="1"/>
  <c r="E33" i="1"/>
  <c r="AD32" i="1"/>
  <c r="V32" i="1"/>
  <c r="N32" i="1"/>
  <c r="H32" i="1"/>
  <c r="D32" i="1"/>
  <c r="AD31" i="1"/>
  <c r="V31" i="1"/>
  <c r="N31" i="1"/>
  <c r="H31" i="1"/>
  <c r="D31" i="1" s="1"/>
  <c r="AD30" i="1"/>
  <c r="V30" i="1"/>
  <c r="N30" i="1"/>
  <c r="H30" i="1"/>
  <c r="D30" i="1" s="1"/>
  <c r="AD29" i="1"/>
  <c r="V29" i="1"/>
  <c r="N29" i="1"/>
  <c r="H29" i="1"/>
  <c r="D29" i="1" s="1"/>
  <c r="AD28" i="1"/>
  <c r="V28" i="1"/>
  <c r="N28" i="1"/>
  <c r="H28" i="1"/>
  <c r="D28" i="1" s="1"/>
  <c r="AE27" i="1"/>
  <c r="AC27" i="1"/>
  <c r="AC26" i="1" s="1"/>
  <c r="AB27" i="1"/>
  <c r="AB26" i="1" s="1"/>
  <c r="AA27" i="1"/>
  <c r="Z27" i="1"/>
  <c r="Z26" i="1" s="1"/>
  <c r="Y27" i="1"/>
  <c r="X27" i="1"/>
  <c r="W27" i="1"/>
  <c r="U27" i="1"/>
  <c r="U26" i="1" s="1"/>
  <c r="T27" i="1"/>
  <c r="V27" i="1" s="1"/>
  <c r="S27" i="1"/>
  <c r="R27" i="1"/>
  <c r="R26" i="1" s="1"/>
  <c r="Q27" i="1"/>
  <c r="P27" i="1"/>
  <c r="O27" i="1"/>
  <c r="M27" i="1"/>
  <c r="M26" i="1" s="1"/>
  <c r="L27" i="1"/>
  <c r="L26" i="1" s="1"/>
  <c r="K27" i="1"/>
  <c r="J27" i="1"/>
  <c r="J26" i="1" s="1"/>
  <c r="I27" i="1"/>
  <c r="G27" i="1"/>
  <c r="F27" i="1"/>
  <c r="F26" i="1" s="1"/>
  <c r="E27" i="1"/>
  <c r="E26" i="1" s="1"/>
  <c r="AA26" i="1"/>
  <c r="Y26" i="1"/>
  <c r="X26" i="1"/>
  <c r="W26" i="1"/>
  <c r="S26" i="1"/>
  <c r="Q26" i="1"/>
  <c r="P26" i="1"/>
  <c r="O26" i="1"/>
  <c r="K26" i="1"/>
  <c r="I26" i="1"/>
  <c r="N26" i="1" s="1"/>
  <c r="G26" i="1"/>
  <c r="AD23" i="1"/>
  <c r="V23" i="1"/>
  <c r="N23" i="1"/>
  <c r="H23" i="1"/>
  <c r="D23" i="1"/>
  <c r="AD22" i="1"/>
  <c r="V22" i="1"/>
  <c r="N22" i="1"/>
  <c r="H22" i="1"/>
  <c r="D22" i="1" s="1"/>
  <c r="AD21" i="1"/>
  <c r="V21" i="1"/>
  <c r="N21" i="1"/>
  <c r="H21" i="1"/>
  <c r="D21" i="1" s="1"/>
  <c r="AD20" i="1"/>
  <c r="V20" i="1"/>
  <c r="N20" i="1"/>
  <c r="H20" i="1"/>
  <c r="D20" i="1" s="1"/>
  <c r="AD19" i="1"/>
  <c r="AC19" i="1"/>
  <c r="AB19" i="1"/>
  <c r="AA19" i="1"/>
  <c r="AA9" i="1" s="1"/>
  <c r="Z19" i="1"/>
  <c r="Y19" i="1"/>
  <c r="X19" i="1"/>
  <c r="W19" i="1"/>
  <c r="V19" i="1"/>
  <c r="U19" i="1"/>
  <c r="T19" i="1"/>
  <c r="S19" i="1"/>
  <c r="S9" i="1" s="1"/>
  <c r="S8" i="1" s="1"/>
  <c r="S92" i="1" s="1"/>
  <c r="S94" i="1" s="1"/>
  <c r="R19" i="1"/>
  <c r="Q19" i="1"/>
  <c r="P19" i="1"/>
  <c r="O19" i="1"/>
  <c r="N19" i="1"/>
  <c r="M19" i="1"/>
  <c r="L19" i="1"/>
  <c r="K19" i="1"/>
  <c r="K9" i="1" s="1"/>
  <c r="J19" i="1"/>
  <c r="I19" i="1"/>
  <c r="G19" i="1"/>
  <c r="F19" i="1"/>
  <c r="H19" i="1" s="1"/>
  <c r="D19" i="1" s="1"/>
  <c r="E19" i="1"/>
  <c r="AD18" i="1"/>
  <c r="V18" i="1"/>
  <c r="N18" i="1"/>
  <c r="H18" i="1"/>
  <c r="D18" i="1" s="1"/>
  <c r="AD17" i="1"/>
  <c r="V17" i="1"/>
  <c r="N17" i="1"/>
  <c r="H17" i="1"/>
  <c r="D17" i="1" s="1"/>
  <c r="AD16" i="1"/>
  <c r="V16" i="1"/>
  <c r="N16" i="1"/>
  <c r="H16" i="1"/>
  <c r="D16" i="1" s="1"/>
  <c r="AD15" i="1"/>
  <c r="V15" i="1"/>
  <c r="N15" i="1"/>
  <c r="H15" i="1"/>
  <c r="D15" i="1"/>
  <c r="AC14" i="1"/>
  <c r="AB14" i="1"/>
  <c r="AA14" i="1"/>
  <c r="Z14" i="1"/>
  <c r="AD14" i="1" s="1"/>
  <c r="Y14" i="1"/>
  <c r="X14" i="1"/>
  <c r="W14" i="1"/>
  <c r="U14" i="1"/>
  <c r="T14" i="1"/>
  <c r="S14" i="1"/>
  <c r="R14" i="1"/>
  <c r="V14" i="1" s="1"/>
  <c r="Q14" i="1"/>
  <c r="P14" i="1"/>
  <c r="O14" i="1"/>
  <c r="M14" i="1"/>
  <c r="L14" i="1"/>
  <c r="K14" i="1"/>
  <c r="J14" i="1"/>
  <c r="N14" i="1" s="1"/>
  <c r="I14" i="1"/>
  <c r="G14" i="1"/>
  <c r="F14" i="1"/>
  <c r="F9" i="1" s="1"/>
  <c r="E14" i="1"/>
  <c r="H14" i="1" s="1"/>
  <c r="AD13" i="1"/>
  <c r="V13" i="1"/>
  <c r="N13" i="1"/>
  <c r="H13" i="1"/>
  <c r="D13" i="1"/>
  <c r="AD12" i="1"/>
  <c r="V12" i="1"/>
  <c r="D12" i="1" s="1"/>
  <c r="N12" i="1"/>
  <c r="H12" i="1"/>
  <c r="AD11" i="1"/>
  <c r="V11" i="1"/>
  <c r="N11" i="1"/>
  <c r="H11" i="1"/>
  <c r="D11" i="1"/>
  <c r="AC10" i="1"/>
  <c r="AC9" i="1" s="1"/>
  <c r="AB10" i="1"/>
  <c r="AA10" i="1"/>
  <c r="Z10" i="1"/>
  <c r="Y10" i="1"/>
  <c r="Y9" i="1" s="1"/>
  <c r="X10" i="1"/>
  <c r="AD10" i="1" s="1"/>
  <c r="W10" i="1"/>
  <c r="W9" i="1" s="1"/>
  <c r="W8" i="1" s="1"/>
  <c r="W92" i="1" s="1"/>
  <c r="W94" i="1" s="1"/>
  <c r="U10" i="1"/>
  <c r="U9" i="1" s="1"/>
  <c r="T10" i="1"/>
  <c r="S10" i="1"/>
  <c r="R10" i="1"/>
  <c r="Q10" i="1"/>
  <c r="Q9" i="1" s="1"/>
  <c r="P10" i="1"/>
  <c r="V10" i="1" s="1"/>
  <c r="O10" i="1"/>
  <c r="O9" i="1" s="1"/>
  <c r="M10" i="1"/>
  <c r="M9" i="1" s="1"/>
  <c r="M8" i="1" s="1"/>
  <c r="M92" i="1" s="1"/>
  <c r="M94" i="1" s="1"/>
  <c r="L10" i="1"/>
  <c r="K10" i="1"/>
  <c r="J10" i="1"/>
  <c r="I10" i="1"/>
  <c r="N10" i="1" s="1"/>
  <c r="G10" i="1"/>
  <c r="H10" i="1" s="1"/>
  <c r="F10" i="1"/>
  <c r="E10" i="1"/>
  <c r="E9" i="1" s="1"/>
  <c r="AB9" i="1"/>
  <c r="Z9" i="1"/>
  <c r="T9" i="1"/>
  <c r="R9" i="1"/>
  <c r="L9" i="1"/>
  <c r="J9" i="1"/>
  <c r="C6" i="1"/>
  <c r="B6" i="1"/>
  <c r="E8" i="1" l="1"/>
  <c r="O8" i="1"/>
  <c r="O92" i="1" s="1"/>
  <c r="O94" i="1" s="1"/>
  <c r="K8" i="1"/>
  <c r="K92" i="1" s="1"/>
  <c r="K94" i="1" s="1"/>
  <c r="AA8" i="1"/>
  <c r="AA92" i="1" s="1"/>
  <c r="AA94" i="1" s="1"/>
  <c r="H26" i="1"/>
  <c r="D26" i="1" s="1"/>
  <c r="D35" i="1"/>
  <c r="Y8" i="1"/>
  <c r="Y92" i="1" s="1"/>
  <c r="Y94" i="1" s="1"/>
  <c r="V26" i="1"/>
  <c r="D10" i="1"/>
  <c r="L8" i="1"/>
  <c r="L92" i="1" s="1"/>
  <c r="L94" i="1" s="1"/>
  <c r="V33" i="1"/>
  <c r="Y37" i="1"/>
  <c r="Q8" i="1"/>
  <c r="Q92" i="1" s="1"/>
  <c r="Q94" i="1" s="1"/>
  <c r="D44" i="1"/>
  <c r="D14" i="1"/>
  <c r="D87" i="1"/>
  <c r="AC8" i="1"/>
  <c r="AC92" i="1" s="1"/>
  <c r="AC94" i="1" s="1"/>
  <c r="F8" i="1"/>
  <c r="F92" i="1" s="1"/>
  <c r="F94" i="1" s="1"/>
  <c r="AD26" i="1"/>
  <c r="D46" i="1"/>
  <c r="V78" i="1"/>
  <c r="P77" i="1"/>
  <c r="V77" i="1" s="1"/>
  <c r="D77" i="1" s="1"/>
  <c r="AD78" i="1"/>
  <c r="X77" i="1"/>
  <c r="AD77" i="1" s="1"/>
  <c r="Z8" i="1"/>
  <c r="Z92" i="1" s="1"/>
  <c r="Z94" i="1" s="1"/>
  <c r="U8" i="1"/>
  <c r="U92" i="1" s="1"/>
  <c r="U94" i="1" s="1"/>
  <c r="Q37" i="1"/>
  <c r="D78" i="1"/>
  <c r="AB8" i="1"/>
  <c r="AB92" i="1" s="1"/>
  <c r="AB94" i="1" s="1"/>
  <c r="D61" i="1"/>
  <c r="D65" i="1"/>
  <c r="N78" i="1"/>
  <c r="D84" i="1"/>
  <c r="AD27" i="1"/>
  <c r="AD38" i="1"/>
  <c r="J33" i="1"/>
  <c r="J8" i="1" s="1"/>
  <c r="J92" i="1" s="1"/>
  <c r="J94" i="1" s="1"/>
  <c r="R33" i="1"/>
  <c r="R8" i="1" s="1"/>
  <c r="R92" i="1" s="1"/>
  <c r="R94" i="1" s="1"/>
  <c r="V38" i="1"/>
  <c r="D38" i="1" s="1"/>
  <c r="H27" i="1"/>
  <c r="D27" i="1" s="1"/>
  <c r="L37" i="1"/>
  <c r="N27" i="1"/>
  <c r="H79" i="1"/>
  <c r="D79" i="1" s="1"/>
  <c r="G9" i="1"/>
  <c r="G8" i="1" s="1"/>
  <c r="G92" i="1" s="1"/>
  <c r="G94" i="1" s="1"/>
  <c r="T26" i="1"/>
  <c r="T8" i="1" s="1"/>
  <c r="T92" i="1" s="1"/>
  <c r="T94" i="1" s="1"/>
  <c r="E37" i="1"/>
  <c r="H37" i="1" s="1"/>
  <c r="P43" i="1"/>
  <c r="X43" i="1"/>
  <c r="F54" i="1"/>
  <c r="H54" i="1" s="1"/>
  <c r="D54" i="1" s="1"/>
  <c r="I77" i="1"/>
  <c r="N77" i="1" s="1"/>
  <c r="P9" i="1"/>
  <c r="X9" i="1"/>
  <c r="I43" i="1"/>
  <c r="N43" i="1" s="1"/>
  <c r="I9" i="1"/>
  <c r="N9" i="1" l="1"/>
  <c r="N33" i="1"/>
  <c r="D33" i="1" s="1"/>
  <c r="I37" i="1"/>
  <c r="N37" i="1" s="1"/>
  <c r="D37" i="1" s="1"/>
  <c r="AD9" i="1"/>
  <c r="V9" i="1"/>
  <c r="X37" i="1"/>
  <c r="AD37" i="1" s="1"/>
  <c r="AD43" i="1"/>
  <c r="H9" i="1"/>
  <c r="P37" i="1"/>
  <c r="V37" i="1" s="1"/>
  <c r="V43" i="1"/>
  <c r="D43" i="1" s="1"/>
  <c r="H8" i="1"/>
  <c r="E92" i="1"/>
  <c r="I8" i="1" l="1"/>
  <c r="H92" i="1"/>
  <c r="E94" i="1"/>
  <c r="H94" i="1" s="1"/>
  <c r="P8" i="1"/>
  <c r="X8" i="1"/>
  <c r="D9" i="1"/>
  <c r="I92" i="1" l="1"/>
  <c r="N8" i="1"/>
  <c r="AD8" i="1"/>
  <c r="X92" i="1"/>
  <c r="V8" i="1"/>
  <c r="P92" i="1"/>
  <c r="I94" i="1" l="1"/>
  <c r="N94" i="1" s="1"/>
  <c r="N92" i="1"/>
  <c r="D92" i="1" s="1"/>
  <c r="P94" i="1"/>
  <c r="V94" i="1" s="1"/>
  <c r="V92" i="1"/>
  <c r="X94" i="1"/>
  <c r="AD94" i="1" s="1"/>
  <c r="AD92" i="1"/>
  <c r="D8" i="1"/>
  <c r="D94" i="1" l="1"/>
</calcChain>
</file>

<file path=xl/sharedStrings.xml><?xml version="1.0" encoding="utf-8"?>
<sst xmlns="http://schemas.openxmlformats.org/spreadsheetml/2006/main" count="130" uniqueCount="107">
  <si>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</si>
  <si>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</si>
  <si>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1 марта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</si>
  <si>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</si>
  <si>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</si>
  <si>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</si>
  <si>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</si>
  <si>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</si>
  <si>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</si>
  <si>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</si>
  <si>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</si>
  <si>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</si>
  <si>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</si>
  <si>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</si>
  <si>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</si>
  <si>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</si>
  <si>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</si>
  <si>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</si>
  <si>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</si>
  <si>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</si>
  <si>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</si>
  <si>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</si>
  <si>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</si>
  <si>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</si>
  <si>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</si>
  <si>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</si>
  <si>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</si>
  <si>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</si>
  <si>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</si>
  <si>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</si>
  <si>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</si>
  <si>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</si>
  <si>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</si>
  <si>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</si>
  <si>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</si>
  <si>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</si>
  <si>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</si>
  <si>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</si>
  <si>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</si>
  <si>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</si>
  <si>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</si>
  <si>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</si>
  <si>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</si>
  <si>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</si>
  <si>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</si>
  <si>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</si>
  <si>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</si>
  <si>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</si>
  <si>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</si>
  <si>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</si>
  <si>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</si>
  <si>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</si>
  <si>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</si>
  <si>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</si>
  <si>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</si>
  <si>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</si>
  <si>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</si>
  <si>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</si>
  <si>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</si>
  <si>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</si>
  <si>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</si>
  <si>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                             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</si>
  <si>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</si>
  <si>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</si>
  <si>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</si>
  <si>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</si>
  <si>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</si>
  <si>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Софинансирование проведения ремонтных, противоаварийных работ и противопожарных мероприятий в зданиях муниципальных учреждений культуры) из обл.бюджета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</si>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</sst>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3" fillId="2" borderId="0" xfId="0" applyNumberFormat="1" applyFont="1" applyFill="1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10" xfId="0" applyNumberFormat="1" applyFont="1" applyFill="1" applyBorder="1" applyAlignment="1">
      <alignment textRotation="90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textRotation="90" wrapText="1"/>
    </xf>
    <xf numFmtId="0" fontId="1" fillId="2" borderId="14" xfId="0" applyNumberFormat="1" applyFont="1" applyFill="1" applyBorder="1" applyAlignment="1">
      <alignment horizontal="center" textRotation="90"/>
    </xf>
    <xf numFmtId="0" fontId="1" fillId="2" borderId="15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textRotation="90"/>
    </xf>
    <xf numFmtId="0" fontId="1" fillId="2" borderId="13" xfId="0" applyNumberFormat="1" applyFont="1" applyFill="1" applyBorder="1" applyAlignment="1">
      <alignment horizontal="center" textRotation="90"/>
    </xf>
    <xf numFmtId="0" fontId="1" fillId="2" borderId="13" xfId="0" applyNumberFormat="1" applyFont="1" applyFill="1" applyBorder="1" applyAlignment="1">
      <alignment horizontal="center" vertical="center" textRotation="90" wrapText="1"/>
    </xf>
    <xf numFmtId="0" fontId="1" fillId="2" borderId="14" xfId="0" applyNumberFormat="1" applyFont="1" applyFill="1" applyBorder="1" applyAlignment="1">
      <alignment horizontal="center" vertical="center" textRotation="90" wrapText="1"/>
    </xf>
    <xf numFmtId="0" fontId="1" fillId="2" borderId="16" xfId="0" applyNumberFormat="1" applyFont="1" applyFill="1" applyBorder="1" applyAlignment="1">
      <alignment horizontal="center" textRotation="90"/>
    </xf>
    <xf numFmtId="0" fontId="1" fillId="2" borderId="12" xfId="0" applyNumberFormat="1" applyFont="1" applyFill="1" applyBorder="1" applyAlignment="1">
      <alignment horizontal="center" textRotation="90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textRotation="90" wrapText="1"/>
    </xf>
    <xf numFmtId="0" fontId="1" fillId="2" borderId="17" xfId="0" applyNumberFormat="1" applyFont="1" applyFill="1" applyBorder="1" applyAlignment="1">
      <alignment horizontal="center" vertical="center" textRotation="90" wrapText="1"/>
    </xf>
    <xf numFmtId="0" fontId="1" fillId="2" borderId="18" xfId="0" applyNumberFormat="1" applyFont="1" applyFill="1" applyBorder="1" applyAlignment="1">
      <alignment textRotation="90"/>
    </xf>
    <xf numFmtId="0" fontId="1" fillId="2" borderId="12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0" fontId="4" fillId="2" borderId="8" xfId="0" applyNumberFormat="1" applyFont="1" applyFill="1" applyBorder="1"/>
    <xf numFmtId="0" fontId="4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/>
    <xf numFmtId="0" fontId="1" fillId="2" borderId="12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wrapText="1"/>
    </xf>
    <xf numFmtId="0" fontId="5" fillId="2" borderId="12" xfId="0" applyNumberFormat="1" applyFont="1" applyFill="1" applyBorder="1"/>
    <xf numFmtId="0" fontId="5" fillId="2" borderId="0" xfId="0" applyNumberFormat="1" applyFont="1" applyFill="1"/>
    <xf numFmtId="0" fontId="1" fillId="2" borderId="12" xfId="0" applyNumberFormat="1" applyFont="1" applyFill="1" applyBorder="1" applyAlignment="1">
      <alignment wrapText="1"/>
    </xf>
    <xf numFmtId="0" fontId="2" fillId="2" borderId="12" xfId="0" applyNumberFormat="1" applyFont="1" applyFill="1" applyBorder="1"/>
    <xf numFmtId="0" fontId="2" fillId="2" borderId="20" xfId="0" applyNumberFormat="1" applyFont="1" applyFill="1" applyBorder="1" applyAlignment="1">
      <alignment wrapText="1"/>
    </xf>
    <xf numFmtId="0" fontId="1" fillId="2" borderId="1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1" fillId="2" borderId="21" xfId="0" applyNumberFormat="1" applyFont="1" applyFill="1" applyBorder="1"/>
    <xf numFmtId="0" fontId="1" fillId="2" borderId="22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5" fillId="2" borderId="11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wrapText="1"/>
    </xf>
    <xf numFmtId="0" fontId="1" fillId="2" borderId="24" xfId="0" applyNumberFormat="1" applyFont="1" applyFill="1" applyBorder="1" applyAlignment="1">
      <alignment wrapText="1"/>
    </xf>
    <xf numFmtId="0" fontId="1" fillId="2" borderId="25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0" fontId="1" fillId="2" borderId="16" xfId="0" applyNumberFormat="1" applyFont="1" applyFill="1" applyBorder="1" applyAlignment="1">
      <alignment wrapText="1"/>
    </xf>
    <xf numFmtId="0" fontId="2" fillId="2" borderId="0" xfId="0" applyNumberFormat="1" applyFont="1" applyFill="1"/>
    <xf numFmtId="0" fontId="2" fillId="2" borderId="26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A79" workbookViewId="0">
      <selection sqref="A1:XFD1048576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18141.099999999999</v>
      </c>
      <c r="E8" s="47">
        <f>E9+E26+E33+E37+E46+E54+E65+E77+E57+E61</f>
        <v>519</v>
      </c>
      <c r="F8" s="47">
        <f>F9+F26+F33+F37+F46+F54+F65+F77+F57+F61</f>
        <v>1706</v>
      </c>
      <c r="G8" s="47">
        <f>G9+G26+G33+G37+G46+G54+G65+G77+G57+G61</f>
        <v>1117</v>
      </c>
      <c r="H8" s="46">
        <f t="shared" ref="H8:H71" si="0">E8+F8+G8</f>
        <v>3342</v>
      </c>
      <c r="I8" s="47">
        <f>I9+I26+I33+I37+I46+I54+I65+I77+I57+I61</f>
        <v>2566.1</v>
      </c>
      <c r="J8" s="47">
        <f>J9+J26+J33+J37+J46+J54+J65+J77+J57+J61</f>
        <v>1615.1</v>
      </c>
      <c r="K8" s="47">
        <f>K9+K26+K33+K37+K46+K54+K65+K77+K57+K61</f>
        <v>0</v>
      </c>
      <c r="L8" s="47">
        <f>L9+L26+L33+L37+L46+L54+L65+L77+L57+L61</f>
        <v>1265.9000000000001</v>
      </c>
      <c r="M8" s="47">
        <f>M9+M26+M33+M37+M46+M54+M65+M77+M57</f>
        <v>0</v>
      </c>
      <c r="N8" s="46">
        <f t="shared" ref="N8:N71" si="1">I8+J8+L8</f>
        <v>5447.1</v>
      </c>
      <c r="O8" s="47">
        <f>O9+O26+O33+O37+O46+O54+O65+O77+O57</f>
        <v>0</v>
      </c>
      <c r="P8" s="47">
        <f t="shared" ref="P8:U8" si="2">P9+P26+P33+P37+P46+P54+P65+P77+P57+P61</f>
        <v>1540</v>
      </c>
      <c r="Q8" s="47">
        <f t="shared" si="2"/>
        <v>0</v>
      </c>
      <c r="R8" s="47">
        <f t="shared" si="2"/>
        <v>1300</v>
      </c>
      <c r="S8" s="47">
        <f t="shared" si="2"/>
        <v>0</v>
      </c>
      <c r="T8" s="47">
        <f t="shared" si="2"/>
        <v>1977</v>
      </c>
      <c r="U8" s="47">
        <f t="shared" si="2"/>
        <v>0</v>
      </c>
      <c r="V8" s="46">
        <f t="shared" ref="V8:V71" si="3">P8+R8+T8</f>
        <v>4817</v>
      </c>
      <c r="W8" s="47">
        <f>W9+W26+W33+W37+W46+W54+W65+W77+W57</f>
        <v>0</v>
      </c>
      <c r="X8" s="47">
        <f>X9+X26+X33+X37+X46+X54+X65+X77+X57+X61</f>
        <v>1314</v>
      </c>
      <c r="Y8" s="47">
        <f>Y9+Y26+Y33+Y37+Y46+Y54+Y65+Y77+Y57+Y61</f>
        <v>0</v>
      </c>
      <c r="Z8" s="47">
        <f>Z9+Z26+Z33+Z37+Z46+Z54+Z65+Z77+Z57+Z61</f>
        <v>1332.7</v>
      </c>
      <c r="AA8" s="47">
        <f>AA9+AA26+AA33+AA37+AA46+AA54+AA65+AA77+AA57+AA61</f>
        <v>0</v>
      </c>
      <c r="AB8" s="47">
        <f>AB9+AB26+AB33+AB37+AB46+AB54+AB65+AB77+AB57+AB61+AB60</f>
        <v>1888.3</v>
      </c>
      <c r="AC8" s="47">
        <f>AC9+AC26+AC33+AC37+AC46+AC54+AC65+AC77+AC57+AC61</f>
        <v>0</v>
      </c>
      <c r="AD8" s="46">
        <f t="shared" ref="AD8:AD71" si="4">X8+Z8+AB8</f>
        <v>4535</v>
      </c>
      <c r="AE8" s="47">
        <f>AE9+AE26+AE33+AE37+AE46+AE54+AE65+AE77+AE57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2" si="5">H9+N9+V9+AD9</f>
        <v>2902</v>
      </c>
      <c r="E9" s="47">
        <f t="shared" ref="E9:Q9" si="6">E10+E14+E17+E18+E19+E24</f>
        <v>94</v>
      </c>
      <c r="F9" s="47">
        <f t="shared" si="6"/>
        <v>399</v>
      </c>
      <c r="G9" s="47">
        <f t="shared" si="6"/>
        <v>188</v>
      </c>
      <c r="H9" s="46">
        <f t="shared" si="0"/>
        <v>681</v>
      </c>
      <c r="I9" s="47">
        <f t="shared" si="6"/>
        <v>312</v>
      </c>
      <c r="J9" s="47">
        <f t="shared" si="6"/>
        <v>343</v>
      </c>
      <c r="K9" s="47">
        <f t="shared" si="6"/>
        <v>0</v>
      </c>
      <c r="L9" s="47">
        <f t="shared" si="6"/>
        <v>179</v>
      </c>
      <c r="M9" s="47">
        <f t="shared" si="6"/>
        <v>0</v>
      </c>
      <c r="N9" s="46">
        <f t="shared" si="1"/>
        <v>834</v>
      </c>
      <c r="O9" s="47">
        <f t="shared" si="6"/>
        <v>0</v>
      </c>
      <c r="P9" s="47">
        <f t="shared" si="6"/>
        <v>190</v>
      </c>
      <c r="Q9" s="47">
        <f t="shared" si="6"/>
        <v>0</v>
      </c>
      <c r="R9" s="47">
        <f>R10+R14+R17+R18+R19+R24</f>
        <v>165</v>
      </c>
      <c r="S9" s="47">
        <f t="shared" ref="S9:AC9" si="7">S10+S14+S17+S18+S19+S24</f>
        <v>0</v>
      </c>
      <c r="T9" s="47">
        <f t="shared" si="7"/>
        <v>276</v>
      </c>
      <c r="U9" s="47">
        <f t="shared" si="7"/>
        <v>0</v>
      </c>
      <c r="V9" s="46">
        <f t="shared" si="3"/>
        <v>631</v>
      </c>
      <c r="W9" s="47">
        <f t="shared" si="7"/>
        <v>0</v>
      </c>
      <c r="X9" s="47">
        <f t="shared" si="7"/>
        <v>152</v>
      </c>
      <c r="Y9" s="47">
        <f t="shared" si="7"/>
        <v>0</v>
      </c>
      <c r="Z9" s="47">
        <f t="shared" si="7"/>
        <v>211</v>
      </c>
      <c r="AA9" s="47">
        <f t="shared" si="7"/>
        <v>0</v>
      </c>
      <c r="AB9" s="47">
        <f t="shared" si="7"/>
        <v>393</v>
      </c>
      <c r="AC9" s="47">
        <f t="shared" si="7"/>
        <v>0</v>
      </c>
      <c r="AD9" s="46">
        <f t="shared" si="4"/>
        <v>756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1138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164</v>
      </c>
      <c r="J10" s="45">
        <f t="shared" si="8"/>
        <v>60</v>
      </c>
      <c r="K10" s="45">
        <f t="shared" si="8"/>
        <v>0</v>
      </c>
      <c r="L10" s="45">
        <f t="shared" si="8"/>
        <v>110</v>
      </c>
      <c r="M10" s="45">
        <f t="shared" si="8"/>
        <v>0</v>
      </c>
      <c r="N10" s="46">
        <f t="shared" si="1"/>
        <v>334</v>
      </c>
      <c r="O10" s="45">
        <f t="shared" si="8"/>
        <v>0</v>
      </c>
      <c r="P10" s="45">
        <f t="shared" si="8"/>
        <v>57</v>
      </c>
      <c r="Q10" s="45">
        <f t="shared" si="8"/>
        <v>0</v>
      </c>
      <c r="R10" s="45">
        <f t="shared" si="8"/>
        <v>34</v>
      </c>
      <c r="S10" s="45">
        <f t="shared" si="8"/>
        <v>0</v>
      </c>
      <c r="T10" s="45">
        <f t="shared" si="8"/>
        <v>109</v>
      </c>
      <c r="U10" s="45">
        <f t="shared" si="8"/>
        <v>0</v>
      </c>
      <c r="V10" s="46">
        <f t="shared" si="3"/>
        <v>200</v>
      </c>
      <c r="W10" s="45">
        <f t="shared" si="8"/>
        <v>0</v>
      </c>
      <c r="X10" s="45">
        <f t="shared" si="8"/>
        <v>59</v>
      </c>
      <c r="Y10" s="45">
        <f t="shared" si="8"/>
        <v>0</v>
      </c>
      <c r="Z10" s="45">
        <f t="shared" si="8"/>
        <v>59</v>
      </c>
      <c r="AA10" s="45">
        <f t="shared" si="8"/>
        <v>0</v>
      </c>
      <c r="AB10" s="45">
        <f t="shared" si="8"/>
        <v>151</v>
      </c>
      <c r="AC10" s="45">
        <f>AC11+AC12+AC13</f>
        <v>0</v>
      </c>
      <c r="AD10" s="46">
        <f t="shared" si="4"/>
        <v>269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640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45</v>
      </c>
      <c r="J11" s="45">
        <v>46</v>
      </c>
      <c r="K11" s="45"/>
      <c r="L11" s="45">
        <v>45</v>
      </c>
      <c r="M11" s="45"/>
      <c r="N11" s="46">
        <f t="shared" si="1"/>
        <v>136</v>
      </c>
      <c r="O11" s="45"/>
      <c r="P11" s="45">
        <v>44</v>
      </c>
      <c r="Q11" s="45"/>
      <c r="R11" s="45">
        <v>14</v>
      </c>
      <c r="S11" s="45"/>
      <c r="T11" s="45">
        <v>45</v>
      </c>
      <c r="U11" s="45"/>
      <c r="V11" s="46">
        <f t="shared" si="3"/>
        <v>103</v>
      </c>
      <c r="W11" s="45"/>
      <c r="X11" s="45">
        <v>45</v>
      </c>
      <c r="Y11" s="45"/>
      <c r="Z11" s="45">
        <v>45</v>
      </c>
      <c r="AA11" s="45"/>
      <c r="AB11" s="45">
        <v>50</v>
      </c>
      <c r="AC11" s="45"/>
      <c r="AD11" s="46">
        <f t="shared" si="4"/>
        <v>140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215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18</v>
      </c>
      <c r="J12" s="45">
        <v>14</v>
      </c>
      <c r="K12" s="45"/>
      <c r="L12" s="45">
        <v>15</v>
      </c>
      <c r="M12" s="45"/>
      <c r="N12" s="46">
        <f t="shared" si="1"/>
        <v>47</v>
      </c>
      <c r="O12" s="45"/>
      <c r="P12" s="45">
        <v>13</v>
      </c>
      <c r="Q12" s="45"/>
      <c r="R12" s="45">
        <v>20</v>
      </c>
      <c r="S12" s="45"/>
      <c r="T12" s="45">
        <v>14</v>
      </c>
      <c r="U12" s="45"/>
      <c r="V12" s="46">
        <f t="shared" si="3"/>
        <v>47</v>
      </c>
      <c r="W12" s="45"/>
      <c r="X12" s="45">
        <v>14</v>
      </c>
      <c r="Y12" s="45"/>
      <c r="Z12" s="45">
        <v>14</v>
      </c>
      <c r="AA12" s="45"/>
      <c r="AB12" s="45">
        <v>19</v>
      </c>
      <c r="AC12" s="45"/>
      <c r="AD12" s="46">
        <f t="shared" si="4"/>
        <v>47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283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101</v>
      </c>
      <c r="J13" s="45"/>
      <c r="K13" s="45"/>
      <c r="L13" s="45">
        <v>50</v>
      </c>
      <c r="M13" s="45"/>
      <c r="N13" s="46">
        <f t="shared" si="1"/>
        <v>151</v>
      </c>
      <c r="O13" s="45"/>
      <c r="P13" s="45">
        <v>0</v>
      </c>
      <c r="Q13" s="45"/>
      <c r="R13" s="45">
        <v>0</v>
      </c>
      <c r="S13" s="45"/>
      <c r="T13" s="45">
        <v>50</v>
      </c>
      <c r="U13" s="45"/>
      <c r="V13" s="46">
        <f t="shared" si="3"/>
        <v>50</v>
      </c>
      <c r="W13" s="45"/>
      <c r="X13" s="45">
        <v>0</v>
      </c>
      <c r="Y13" s="45"/>
      <c r="Z13" s="45"/>
      <c r="AA13" s="45"/>
      <c r="AB13" s="45">
        <v>82</v>
      </c>
      <c r="AC13" s="45"/>
      <c r="AD13" s="46">
        <f t="shared" si="4"/>
        <v>82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830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78</v>
      </c>
      <c r="J14" s="45">
        <f t="shared" si="9"/>
        <v>150</v>
      </c>
      <c r="K14" s="45">
        <f t="shared" si="9"/>
        <v>0</v>
      </c>
      <c r="L14" s="45">
        <f t="shared" si="9"/>
        <v>14</v>
      </c>
      <c r="M14" s="45">
        <f t="shared" si="9"/>
        <v>0</v>
      </c>
      <c r="N14" s="46">
        <f t="shared" si="1"/>
        <v>242</v>
      </c>
      <c r="O14" s="45">
        <f t="shared" si="9"/>
        <v>0</v>
      </c>
      <c r="P14" s="45">
        <f t="shared" si="9"/>
        <v>72</v>
      </c>
      <c r="Q14" s="45">
        <f t="shared" si="9"/>
        <v>0</v>
      </c>
      <c r="R14" s="45">
        <f t="shared" si="9"/>
        <v>72</v>
      </c>
      <c r="S14" s="45">
        <f t="shared" si="9"/>
        <v>0</v>
      </c>
      <c r="T14" s="45">
        <f t="shared" si="9"/>
        <v>72</v>
      </c>
      <c r="U14" s="45">
        <f t="shared" si="9"/>
        <v>0</v>
      </c>
      <c r="V14" s="46">
        <f t="shared" si="3"/>
        <v>216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72</v>
      </c>
      <c r="AC14" s="45">
        <f t="shared" si="9"/>
        <v>0</v>
      </c>
      <c r="AD14" s="46">
        <f t="shared" si="4"/>
        <v>216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640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61</v>
      </c>
      <c r="J15" s="45">
        <v>115</v>
      </c>
      <c r="K15" s="45"/>
      <c r="L15" s="45">
        <v>10</v>
      </c>
      <c r="M15" s="45"/>
      <c r="N15" s="46">
        <f t="shared" si="1"/>
        <v>186</v>
      </c>
      <c r="O15" s="45"/>
      <c r="P15" s="45">
        <v>55</v>
      </c>
      <c r="Q15" s="45"/>
      <c r="R15" s="45">
        <v>55</v>
      </c>
      <c r="S15" s="45"/>
      <c r="T15" s="45">
        <v>55</v>
      </c>
      <c r="U15" s="45"/>
      <c r="V15" s="46">
        <f t="shared" si="3"/>
        <v>165</v>
      </c>
      <c r="W15" s="45"/>
      <c r="X15" s="45">
        <v>55</v>
      </c>
      <c r="Y15" s="45"/>
      <c r="Z15" s="45">
        <v>55</v>
      </c>
      <c r="AA15" s="45"/>
      <c r="AB15" s="45">
        <v>55</v>
      </c>
      <c r="AC15" s="45"/>
      <c r="AD15" s="46">
        <f t="shared" si="4"/>
        <v>165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190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17</v>
      </c>
      <c r="J16" s="45">
        <v>35</v>
      </c>
      <c r="K16" s="45"/>
      <c r="L16" s="45">
        <v>4</v>
      </c>
      <c r="M16" s="45"/>
      <c r="N16" s="46">
        <f t="shared" si="1"/>
        <v>56</v>
      </c>
      <c r="O16" s="45"/>
      <c r="P16" s="45">
        <v>17</v>
      </c>
      <c r="Q16" s="45"/>
      <c r="R16" s="45">
        <v>17</v>
      </c>
      <c r="S16" s="45"/>
      <c r="T16" s="45">
        <v>17</v>
      </c>
      <c r="U16" s="45"/>
      <c r="V16" s="46">
        <f t="shared" si="3"/>
        <v>51</v>
      </c>
      <c r="W16" s="45"/>
      <c r="X16" s="45">
        <v>17</v>
      </c>
      <c r="Y16" s="45"/>
      <c r="Z16" s="45">
        <v>17</v>
      </c>
      <c r="AA16" s="45"/>
      <c r="AB16" s="45">
        <v>17</v>
      </c>
      <c r="AC16" s="45"/>
      <c r="AD16" s="46">
        <f t="shared" si="4"/>
        <v>51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3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20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10</v>
      </c>
      <c r="Q18" s="52"/>
      <c r="R18" s="52"/>
      <c r="S18" s="52"/>
      <c r="T18" s="52"/>
      <c r="U18" s="52"/>
      <c r="V18" s="46">
        <f t="shared" si="3"/>
        <v>10</v>
      </c>
      <c r="W18" s="52"/>
      <c r="X18" s="52"/>
      <c r="Y18" s="52"/>
      <c r="Z18" s="52"/>
      <c r="AA18" s="52"/>
      <c r="AB18" s="52">
        <v>10</v>
      </c>
      <c r="AC18" s="52"/>
      <c r="AD18" s="46">
        <f t="shared" si="4"/>
        <v>10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826</v>
      </c>
      <c r="E19" s="45">
        <f t="shared" ref="E19:Y19" si="10">E20+E21+E22+E23</f>
        <v>36</v>
      </c>
      <c r="F19" s="45">
        <f t="shared" si="10"/>
        <v>42</v>
      </c>
      <c r="G19" s="45">
        <f t="shared" si="10"/>
        <v>24</v>
      </c>
      <c r="H19" s="46">
        <f t="shared" si="0"/>
        <v>102</v>
      </c>
      <c r="I19" s="45">
        <f t="shared" si="10"/>
        <v>70</v>
      </c>
      <c r="J19" s="45">
        <f>J20+J21+J22+J23</f>
        <v>133</v>
      </c>
      <c r="K19" s="45">
        <f t="shared" si="10"/>
        <v>0</v>
      </c>
      <c r="L19" s="45">
        <f t="shared" si="10"/>
        <v>55</v>
      </c>
      <c r="M19" s="45">
        <f t="shared" si="10"/>
        <v>0</v>
      </c>
      <c r="N19" s="46">
        <f>I19+J19+L19</f>
        <v>258</v>
      </c>
      <c r="O19" s="45">
        <f t="shared" si="10"/>
        <v>0</v>
      </c>
      <c r="P19" s="45">
        <f t="shared" si="10"/>
        <v>51</v>
      </c>
      <c r="Q19" s="45">
        <f t="shared" si="10"/>
        <v>0</v>
      </c>
      <c r="R19" s="45">
        <f t="shared" si="10"/>
        <v>59</v>
      </c>
      <c r="S19" s="45">
        <f t="shared" si="10"/>
        <v>0</v>
      </c>
      <c r="T19" s="45">
        <f t="shared" si="10"/>
        <v>95</v>
      </c>
      <c r="U19" s="45">
        <f t="shared" si="10"/>
        <v>0</v>
      </c>
      <c r="V19" s="46">
        <f t="shared" si="3"/>
        <v>205</v>
      </c>
      <c r="W19" s="45">
        <f t="shared" si="10"/>
        <v>0</v>
      </c>
      <c r="X19" s="45">
        <f t="shared" si="10"/>
        <v>21</v>
      </c>
      <c r="Y19" s="45">
        <f t="shared" si="10"/>
        <v>0</v>
      </c>
      <c r="Z19" s="45">
        <f>Z20+Z21+Z22+Z23</f>
        <v>80</v>
      </c>
      <c r="AA19" s="45">
        <f>AA20+AA21+AA22+AA23</f>
        <v>0</v>
      </c>
      <c r="AB19" s="45">
        <f>AB20+AB21+AB22+AB23</f>
        <v>160</v>
      </c>
      <c r="AC19" s="45">
        <f>AC20+AC21+AC22+AC23</f>
        <v>0</v>
      </c>
      <c r="AD19" s="46">
        <f t="shared" si="4"/>
        <v>261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713</v>
      </c>
      <c r="E20" s="45">
        <v>36</v>
      </c>
      <c r="F20" s="45">
        <v>12</v>
      </c>
      <c r="G20" s="45">
        <v>24</v>
      </c>
      <c r="H20" s="46">
        <f t="shared" si="0"/>
        <v>72</v>
      </c>
      <c r="I20" s="45">
        <v>70</v>
      </c>
      <c r="J20" s="45">
        <v>50</v>
      </c>
      <c r="K20" s="45"/>
      <c r="L20" s="45">
        <v>55</v>
      </c>
      <c r="M20" s="45"/>
      <c r="N20" s="46">
        <f t="shared" si="1"/>
        <v>175</v>
      </c>
      <c r="O20" s="45"/>
      <c r="P20" s="45">
        <v>51</v>
      </c>
      <c r="Q20" s="45"/>
      <c r="R20" s="45">
        <v>59</v>
      </c>
      <c r="S20" s="45"/>
      <c r="T20" s="45">
        <v>95</v>
      </c>
      <c r="U20" s="45"/>
      <c r="V20" s="46">
        <f t="shared" si="3"/>
        <v>205</v>
      </c>
      <c r="W20" s="45"/>
      <c r="X20" s="45">
        <v>21</v>
      </c>
      <c r="Y20" s="45"/>
      <c r="Z20" s="45">
        <v>80</v>
      </c>
      <c r="AA20" s="45"/>
      <c r="AB20" s="45">
        <v>160</v>
      </c>
      <c r="AC20" s="45"/>
      <c r="AD20" s="46">
        <f t="shared" si="4"/>
        <v>261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30</v>
      </c>
      <c r="E21" s="45">
        <v>0</v>
      </c>
      <c r="F21" s="45">
        <v>30</v>
      </c>
      <c r="G21" s="45"/>
      <c r="H21" s="46">
        <f t="shared" si="0"/>
        <v>30</v>
      </c>
      <c r="I21" s="45">
        <v>0</v>
      </c>
      <c r="J21" s="45">
        <v>0</v>
      </c>
      <c r="K21" s="45"/>
      <c r="L21" s="45"/>
      <c r="M21" s="45"/>
      <c r="N21" s="46">
        <f t="shared" si="1"/>
        <v>0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3"/>
        <v>0</v>
      </c>
      <c r="W21" s="45"/>
      <c r="X21" s="45">
        <v>0</v>
      </c>
      <c r="Y21" s="45"/>
      <c r="Z21" s="45"/>
      <c r="AA21" s="45"/>
      <c r="AB21" s="45"/>
      <c r="AC21" s="45"/>
      <c r="AD21" s="46">
        <f t="shared" si="4"/>
        <v>0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50</v>
      </c>
      <c r="E22" s="45"/>
      <c r="F22" s="45"/>
      <c r="G22" s="45">
        <v>0</v>
      </c>
      <c r="H22" s="46">
        <f t="shared" si="0"/>
        <v>0</v>
      </c>
      <c r="I22" s="45"/>
      <c r="J22" s="45">
        <v>50</v>
      </c>
      <c r="K22" s="45"/>
      <c r="L22" s="45">
        <v>0</v>
      </c>
      <c r="M22" s="45"/>
      <c r="N22" s="46">
        <f t="shared" si="1"/>
        <v>50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3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33</v>
      </c>
      <c r="E23" s="45"/>
      <c r="F23" s="45"/>
      <c r="G23" s="45">
        <v>0</v>
      </c>
      <c r="H23" s="46">
        <f t="shared" si="0"/>
        <v>0</v>
      </c>
      <c r="I23" s="45"/>
      <c r="J23" s="45">
        <v>33</v>
      </c>
      <c r="K23" s="45"/>
      <c r="L23" s="45">
        <v>0</v>
      </c>
      <c r="M23" s="45"/>
      <c r="N23" s="46">
        <f t="shared" si="1"/>
        <v>33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3"/>
        <v>0</v>
      </c>
      <c r="W23" s="45"/>
      <c r="X23" s="45">
        <v>0</v>
      </c>
      <c r="Y23" s="45"/>
      <c r="Z23" s="45"/>
      <c r="AA23" s="45"/>
      <c r="AB23" s="45"/>
      <c r="AC23" s="45"/>
      <c r="AD23" s="46">
        <f t="shared" si="4"/>
        <v>0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13</v>
      </c>
      <c r="J26" s="45">
        <f t="shared" si="11"/>
        <v>11</v>
      </c>
      <c r="K26" s="45">
        <f t="shared" si="11"/>
        <v>0</v>
      </c>
      <c r="L26" s="45">
        <f t="shared" si="11"/>
        <v>14</v>
      </c>
      <c r="M26" s="45">
        <f t="shared" si="11"/>
        <v>0</v>
      </c>
      <c r="N26" s="46">
        <f t="shared" si="1"/>
        <v>38</v>
      </c>
      <c r="O26" s="45">
        <f t="shared" si="11"/>
        <v>0</v>
      </c>
      <c r="P26" s="45">
        <f t="shared" si="11"/>
        <v>14</v>
      </c>
      <c r="Q26" s="45">
        <f t="shared" si="11"/>
        <v>0</v>
      </c>
      <c r="R26" s="45">
        <f t="shared" si="11"/>
        <v>9</v>
      </c>
      <c r="S26" s="45">
        <f t="shared" si="11"/>
        <v>0</v>
      </c>
      <c r="T26" s="45">
        <f t="shared" si="11"/>
        <v>13</v>
      </c>
      <c r="U26" s="45">
        <f t="shared" si="11"/>
        <v>0</v>
      </c>
      <c r="V26" s="46">
        <f t="shared" si="3"/>
        <v>36</v>
      </c>
      <c r="W26" s="45">
        <f t="shared" si="11"/>
        <v>0</v>
      </c>
      <c r="X26" s="45">
        <f t="shared" si="11"/>
        <v>11</v>
      </c>
      <c r="Y26" s="45">
        <f t="shared" si="11"/>
        <v>0</v>
      </c>
      <c r="Z26" s="45">
        <f>Z27</f>
        <v>11</v>
      </c>
      <c r="AA26" s="45">
        <f>AA27</f>
        <v>0</v>
      </c>
      <c r="AB26" s="45">
        <f>AB27</f>
        <v>37.1</v>
      </c>
      <c r="AC26" s="45">
        <f>AC27</f>
        <v>0</v>
      </c>
      <c r="AD26" s="46">
        <f t="shared" si="4"/>
        <v>59.1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13</v>
      </c>
      <c r="J27" s="57">
        <f t="shared" si="12"/>
        <v>11</v>
      </c>
      <c r="K27" s="57">
        <f t="shared" si="12"/>
        <v>0</v>
      </c>
      <c r="L27" s="57">
        <f t="shared" si="12"/>
        <v>14</v>
      </c>
      <c r="M27" s="57">
        <f t="shared" si="12"/>
        <v>0</v>
      </c>
      <c r="N27" s="46">
        <f t="shared" si="1"/>
        <v>38</v>
      </c>
      <c r="O27" s="57">
        <f t="shared" si="12"/>
        <v>0</v>
      </c>
      <c r="P27" s="57">
        <f t="shared" si="12"/>
        <v>14</v>
      </c>
      <c r="Q27" s="57">
        <f t="shared" si="12"/>
        <v>0</v>
      </c>
      <c r="R27" s="57">
        <f t="shared" si="12"/>
        <v>9</v>
      </c>
      <c r="S27" s="57">
        <f t="shared" si="12"/>
        <v>0</v>
      </c>
      <c r="T27" s="57">
        <f t="shared" si="12"/>
        <v>13</v>
      </c>
      <c r="U27" s="57">
        <f t="shared" si="12"/>
        <v>0</v>
      </c>
      <c r="V27" s="46">
        <f t="shared" si="3"/>
        <v>36</v>
      </c>
      <c r="W27" s="57">
        <f t="shared" si="12"/>
        <v>0</v>
      </c>
      <c r="X27" s="57">
        <f t="shared" si="12"/>
        <v>11</v>
      </c>
      <c r="Y27" s="57">
        <f t="shared" si="12"/>
        <v>0</v>
      </c>
      <c r="Z27" s="57">
        <f t="shared" si="12"/>
        <v>11</v>
      </c>
      <c r="AA27" s="57">
        <f t="shared" si="12"/>
        <v>0</v>
      </c>
      <c r="AB27" s="57">
        <f t="shared" si="12"/>
        <v>37.1</v>
      </c>
      <c r="AC27" s="57">
        <f t="shared" si="12"/>
        <v>0</v>
      </c>
      <c r="AD27" s="46">
        <f t="shared" si="4"/>
        <v>59.1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10</v>
      </c>
      <c r="J28" s="45">
        <v>9</v>
      </c>
      <c r="K28" s="45"/>
      <c r="L28" s="45">
        <v>9</v>
      </c>
      <c r="M28" s="45"/>
      <c r="N28" s="46">
        <f t="shared" si="1"/>
        <v>28</v>
      </c>
      <c r="O28" s="45"/>
      <c r="P28" s="45">
        <v>12</v>
      </c>
      <c r="Q28" s="45"/>
      <c r="R28" s="45">
        <v>7</v>
      </c>
      <c r="S28" s="45"/>
      <c r="T28" s="45">
        <v>9</v>
      </c>
      <c r="U28" s="45"/>
      <c r="V28" s="46">
        <f t="shared" si="3"/>
        <v>28</v>
      </c>
      <c r="W28" s="45"/>
      <c r="X28" s="45">
        <v>9</v>
      </c>
      <c r="Y28" s="45"/>
      <c r="Z28" s="45">
        <v>9</v>
      </c>
      <c r="AA28" s="45"/>
      <c r="AB28" s="45">
        <v>14</v>
      </c>
      <c r="AC28" s="45"/>
      <c r="AD28" s="46">
        <f t="shared" si="4"/>
        <v>32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3</v>
      </c>
      <c r="J29" s="45">
        <v>2</v>
      </c>
      <c r="K29" s="45"/>
      <c r="L29" s="45">
        <v>5</v>
      </c>
      <c r="M29" s="45"/>
      <c r="N29" s="46">
        <f t="shared" si="1"/>
        <v>10</v>
      </c>
      <c r="O29" s="45"/>
      <c r="P29" s="45">
        <v>2</v>
      </c>
      <c r="Q29" s="45"/>
      <c r="R29" s="45">
        <v>2</v>
      </c>
      <c r="S29" s="45"/>
      <c r="T29" s="45">
        <v>4</v>
      </c>
      <c r="U29" s="45"/>
      <c r="V29" s="46">
        <f t="shared" si="3"/>
        <v>8</v>
      </c>
      <c r="W29" s="45"/>
      <c r="X29" s="45">
        <v>2</v>
      </c>
      <c r="Y29" s="45"/>
      <c r="Z29" s="45">
        <v>2</v>
      </c>
      <c r="AA29" s="45"/>
      <c r="AB29" s="45">
        <v>5</v>
      </c>
      <c r="AC29" s="45"/>
      <c r="AD29" s="46">
        <f t="shared" si="4"/>
        <v>9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3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0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3"/>
        <v>0</v>
      </c>
      <c r="W31" s="45"/>
      <c r="X31" s="45">
        <v>0</v>
      </c>
      <c r="Y31" s="45"/>
      <c r="Z31" s="45">
        <v>0</v>
      </c>
      <c r="AA31" s="45"/>
      <c r="AB31" s="45"/>
      <c r="AC31" s="45"/>
      <c r="AD31" s="46">
        <f t="shared" si="4"/>
        <v>0</v>
      </c>
    </row>
    <row r="32" spans="1:32" ht="23.25" thickBot="1" x14ac:dyDescent="0.25">
      <c r="A32" s="59" t="s">
        <v>53</v>
      </c>
      <c r="D32" s="46">
        <f t="shared" si="5"/>
        <v>18.100000000000001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3"/>
        <v>0</v>
      </c>
      <c r="W32" s="45"/>
      <c r="X32" s="45">
        <v>0</v>
      </c>
      <c r="Y32" s="45"/>
      <c r="Z32" s="45"/>
      <c r="AA32" s="45"/>
      <c r="AB32" s="45">
        <v>18.100000000000001</v>
      </c>
      <c r="AC32" s="45"/>
      <c r="AD32" s="46">
        <f t="shared" si="4"/>
        <v>18.100000000000001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76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0</v>
      </c>
      <c r="J33" s="45">
        <f>J35+J36+J34</f>
        <v>0</v>
      </c>
      <c r="K33" s="45">
        <f>K35+K36+K34</f>
        <v>0</v>
      </c>
      <c r="L33" s="45">
        <f>L35+L36+L34</f>
        <v>0</v>
      </c>
      <c r="M33" s="45">
        <f>M35+M36</f>
        <v>0</v>
      </c>
      <c r="N33" s="46">
        <f t="shared" si="1"/>
        <v>0</v>
      </c>
      <c r="O33" s="45">
        <f>O35+O36</f>
        <v>0</v>
      </c>
      <c r="P33" s="45">
        <f>P34+P35+P36</f>
        <v>0</v>
      </c>
      <c r="Q33" s="45">
        <f>Q34+Q35+Q36</f>
        <v>0</v>
      </c>
      <c r="R33" s="45">
        <f>R34+R35+R36</f>
        <v>0</v>
      </c>
      <c r="S33" s="45">
        <f>S34+S35+S36</f>
        <v>0</v>
      </c>
      <c r="T33" s="45">
        <f>T34+T35+T36</f>
        <v>0</v>
      </c>
      <c r="U33" s="45">
        <f>U35+U36</f>
        <v>0</v>
      </c>
      <c r="V33" s="46">
        <f t="shared" si="3"/>
        <v>0</v>
      </c>
      <c r="W33" s="45">
        <f>W35+W36</f>
        <v>0</v>
      </c>
      <c r="X33" s="45">
        <f>X34+X35+X36</f>
        <v>6</v>
      </c>
      <c r="Y33" s="45">
        <f>Y34+Y35+Y36</f>
        <v>0</v>
      </c>
      <c r="Z33" s="45">
        <f>Z34+Z35+Z36</f>
        <v>13</v>
      </c>
      <c r="AA33" s="45">
        <f>AA34+AA35+AA36</f>
        <v>0</v>
      </c>
      <c r="AB33" s="45">
        <f>AB34+AB35+AB36</f>
        <v>13</v>
      </c>
      <c r="AC33" s="45">
        <f>AC35+AC36</f>
        <v>0</v>
      </c>
      <c r="AD33" s="46">
        <f t="shared" si="4"/>
        <v>32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76</v>
      </c>
      <c r="E34" s="45">
        <v>0</v>
      </c>
      <c r="F34" s="45">
        <v>68</v>
      </c>
      <c r="G34" s="45">
        <v>-24</v>
      </c>
      <c r="H34" s="46">
        <f t="shared" si="0"/>
        <v>44</v>
      </c>
      <c r="I34" s="45"/>
      <c r="J34" s="45"/>
      <c r="K34" s="45"/>
      <c r="L34" s="45"/>
      <c r="M34" s="45"/>
      <c r="N34" s="46"/>
      <c r="O34" s="45"/>
      <c r="P34" s="45"/>
      <c r="Q34" s="45"/>
      <c r="R34" s="45"/>
      <c r="S34" s="45"/>
      <c r="T34" s="45"/>
      <c r="U34" s="45"/>
      <c r="V34" s="46"/>
      <c r="W34" s="45"/>
      <c r="X34" s="45">
        <v>6</v>
      </c>
      <c r="Y34" s="45"/>
      <c r="Z34" s="45">
        <v>13</v>
      </c>
      <c r="AA34" s="45"/>
      <c r="AB34" s="45">
        <v>13</v>
      </c>
      <c r="AC34" s="45"/>
      <c r="AD34" s="46">
        <f t="shared" si="4"/>
        <v>32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0</v>
      </c>
      <c r="E35" s="45"/>
      <c r="F35" s="45"/>
      <c r="G35" s="45">
        <v>0</v>
      </c>
      <c r="H35" s="46">
        <f t="shared" si="0"/>
        <v>0</v>
      </c>
      <c r="I35" s="45">
        <v>0</v>
      </c>
      <c r="J35" s="45">
        <f t="shared" ref="J35:AC35" si="13">J36</f>
        <v>0</v>
      </c>
      <c r="K35" s="45">
        <f t="shared" si="13"/>
        <v>0</v>
      </c>
      <c r="L35" s="45">
        <f t="shared" si="13"/>
        <v>0</v>
      </c>
      <c r="M35" s="45">
        <f t="shared" si="13"/>
        <v>0</v>
      </c>
      <c r="N35" s="46">
        <f t="shared" si="1"/>
        <v>0</v>
      </c>
      <c r="O35" s="45">
        <f t="shared" si="13"/>
        <v>0</v>
      </c>
      <c r="P35" s="45">
        <f t="shared" si="13"/>
        <v>0</v>
      </c>
      <c r="Q35" s="45">
        <f t="shared" si="13"/>
        <v>0</v>
      </c>
      <c r="R35" s="45">
        <f t="shared" si="13"/>
        <v>0</v>
      </c>
      <c r="S35" s="45">
        <f t="shared" si="13"/>
        <v>0</v>
      </c>
      <c r="T35" s="45">
        <f t="shared" si="13"/>
        <v>0</v>
      </c>
      <c r="U35" s="45">
        <f t="shared" si="13"/>
        <v>0</v>
      </c>
      <c r="V35" s="46">
        <f t="shared" si="3"/>
        <v>0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/>
      <c r="AC35" s="45">
        <f t="shared" si="13"/>
        <v>0</v>
      </c>
      <c r="AD35" s="46">
        <f t="shared" si="4"/>
        <v>0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3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820</v>
      </c>
      <c r="E37" s="45">
        <f t="shared" ref="E37:AE37" si="14">E38+E43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273</v>
      </c>
      <c r="J37" s="45">
        <f t="shared" si="14"/>
        <v>69</v>
      </c>
      <c r="K37" s="45">
        <f t="shared" si="14"/>
        <v>0</v>
      </c>
      <c r="L37" s="45">
        <f t="shared" si="14"/>
        <v>68</v>
      </c>
      <c r="M37" s="45">
        <f t="shared" si="14"/>
        <v>0</v>
      </c>
      <c r="N37" s="46">
        <f t="shared" si="1"/>
        <v>410</v>
      </c>
      <c r="O37" s="45">
        <f t="shared" si="14"/>
        <v>0</v>
      </c>
      <c r="P37" s="45">
        <f t="shared" si="14"/>
        <v>68</v>
      </c>
      <c r="Q37" s="45">
        <f t="shared" si="14"/>
        <v>0</v>
      </c>
      <c r="R37" s="45">
        <f t="shared" si="14"/>
        <v>68</v>
      </c>
      <c r="S37" s="45">
        <f t="shared" si="14"/>
        <v>0</v>
      </c>
      <c r="T37" s="45">
        <f t="shared" si="14"/>
        <v>68</v>
      </c>
      <c r="U37" s="45">
        <f t="shared" si="14"/>
        <v>0</v>
      </c>
      <c r="V37" s="46">
        <f t="shared" si="3"/>
        <v>204</v>
      </c>
      <c r="W37" s="45">
        <f t="shared" si="14"/>
        <v>0</v>
      </c>
      <c r="X37" s="45">
        <f t="shared" si="14"/>
        <v>69</v>
      </c>
      <c r="Y37" s="45">
        <f t="shared" si="14"/>
        <v>0</v>
      </c>
      <c r="Z37" s="45">
        <f t="shared" si="14"/>
        <v>69</v>
      </c>
      <c r="AA37" s="45">
        <f t="shared" si="14"/>
        <v>0</v>
      </c>
      <c r="AB37" s="45">
        <f t="shared" si="14"/>
        <v>68</v>
      </c>
      <c r="AC37" s="45">
        <f t="shared" si="14"/>
        <v>0</v>
      </c>
      <c r="AD37" s="46">
        <f t="shared" si="4"/>
        <v>206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820</v>
      </c>
      <c r="E38" s="45">
        <f>E39+E40+E41</f>
        <v>0</v>
      </c>
      <c r="F38" s="45">
        <f>F39+F40+F41</f>
        <v>0</v>
      </c>
      <c r="G38" s="45">
        <f>G39+G40+G41</f>
        <v>0</v>
      </c>
      <c r="H38" s="46">
        <f t="shared" si="0"/>
        <v>0</v>
      </c>
      <c r="I38" s="45">
        <f>I39+I40+I41</f>
        <v>273</v>
      </c>
      <c r="J38" s="45">
        <f>J39+J40+J41</f>
        <v>69</v>
      </c>
      <c r="K38" s="45">
        <f>K39+K40+K41</f>
        <v>0</v>
      </c>
      <c r="L38" s="45">
        <f>L39+L40+L41</f>
        <v>68</v>
      </c>
      <c r="M38" s="45">
        <f>M39</f>
        <v>0</v>
      </c>
      <c r="N38" s="46">
        <f t="shared" si="1"/>
        <v>410</v>
      </c>
      <c r="O38" s="45">
        <f>O39</f>
        <v>0</v>
      </c>
      <c r="P38" s="45">
        <f>P39+P40+P41</f>
        <v>68</v>
      </c>
      <c r="Q38" s="45">
        <f>Q39+Q40+Q41</f>
        <v>0</v>
      </c>
      <c r="R38" s="45">
        <f>R39+R40+R41</f>
        <v>68</v>
      </c>
      <c r="S38" s="45">
        <f>S39+S40+S41</f>
        <v>0</v>
      </c>
      <c r="T38" s="45">
        <f>T39+T40+T41</f>
        <v>68</v>
      </c>
      <c r="U38" s="45">
        <f>U39</f>
        <v>0</v>
      </c>
      <c r="V38" s="46">
        <f t="shared" si="3"/>
        <v>204</v>
      </c>
      <c r="W38" s="45">
        <f>W39</f>
        <v>0</v>
      </c>
      <c r="X38" s="45">
        <f>X39+X40+X41</f>
        <v>69</v>
      </c>
      <c r="Y38" s="45">
        <f>Y39+Y40+Y41</f>
        <v>0</v>
      </c>
      <c r="Z38" s="45">
        <f>Z39+Z40+Z41</f>
        <v>69</v>
      </c>
      <c r="AA38" s="45">
        <f>AA39+AA40+AA41</f>
        <v>0</v>
      </c>
      <c r="AB38" s="45">
        <f>AB39+AB40+AB41</f>
        <v>68</v>
      </c>
      <c r="AC38" s="45">
        <f>AC39</f>
        <v>0</v>
      </c>
      <c r="AD38" s="46">
        <f t="shared" si="4"/>
        <v>206</v>
      </c>
      <c r="AE38" s="61"/>
    </row>
    <row r="39" spans="1:31" ht="27" customHeight="1" thickBot="1" x14ac:dyDescent="0.25">
      <c r="A39" s="62" t="s">
        <v>61</v>
      </c>
      <c r="D39" s="46">
        <f t="shared" si="5"/>
        <v>336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112</v>
      </c>
      <c r="J39" s="45">
        <v>28</v>
      </c>
      <c r="K39" s="45">
        <f>K40+K41+K42</f>
        <v>0</v>
      </c>
      <c r="L39" s="45">
        <v>28</v>
      </c>
      <c r="M39" s="45">
        <f>M40+M41+M42</f>
        <v>0</v>
      </c>
      <c r="N39" s="46">
        <f t="shared" si="1"/>
        <v>168</v>
      </c>
      <c r="O39" s="45">
        <f>O40+O41+O42</f>
        <v>0</v>
      </c>
      <c r="P39" s="45">
        <v>28</v>
      </c>
      <c r="Q39" s="45">
        <f>Q40+Q41+Q42</f>
        <v>0</v>
      </c>
      <c r="R39" s="45">
        <v>28</v>
      </c>
      <c r="S39" s="45">
        <f>S40+S41+S42</f>
        <v>0</v>
      </c>
      <c r="T39" s="45">
        <v>28</v>
      </c>
      <c r="U39" s="45">
        <f>U40+U41+U42</f>
        <v>0</v>
      </c>
      <c r="V39" s="46">
        <f t="shared" si="3"/>
        <v>84</v>
      </c>
      <c r="W39" s="45">
        <f>W40+W41+W42</f>
        <v>0</v>
      </c>
      <c r="X39" s="45">
        <v>28</v>
      </c>
      <c r="Y39" s="45">
        <f>Y40+Y41+Y42</f>
        <v>0</v>
      </c>
      <c r="Z39" s="45">
        <v>28</v>
      </c>
      <c r="AA39" s="45">
        <f>AA40+AA41+AA42</f>
        <v>0</v>
      </c>
      <c r="AB39" s="45">
        <v>28</v>
      </c>
      <c r="AC39" s="45">
        <f>AC40+AC41+AC42</f>
        <v>0</v>
      </c>
      <c r="AD39" s="46">
        <f t="shared" si="4"/>
        <v>84</v>
      </c>
      <c r="AE39" s="61"/>
    </row>
    <row r="40" spans="1:31" ht="19.899999999999999" customHeight="1" thickBot="1" x14ac:dyDescent="0.25">
      <c r="A40" s="54" t="s">
        <v>56</v>
      </c>
      <c r="D40" s="46">
        <f t="shared" si="5"/>
        <v>413</v>
      </c>
      <c r="E40" s="45">
        <v>0</v>
      </c>
      <c r="F40" s="45">
        <v>0</v>
      </c>
      <c r="G40" s="45">
        <v>0</v>
      </c>
      <c r="H40" s="46">
        <f t="shared" si="0"/>
        <v>0</v>
      </c>
      <c r="I40" s="45">
        <v>137</v>
      </c>
      <c r="J40" s="45">
        <v>35</v>
      </c>
      <c r="K40" s="45"/>
      <c r="L40" s="45">
        <v>35</v>
      </c>
      <c r="M40" s="45"/>
      <c r="N40" s="46">
        <f t="shared" si="1"/>
        <v>207</v>
      </c>
      <c r="O40" s="45"/>
      <c r="P40" s="45">
        <v>34</v>
      </c>
      <c r="Q40" s="45"/>
      <c r="R40" s="45">
        <v>34</v>
      </c>
      <c r="S40" s="45"/>
      <c r="T40" s="45">
        <v>34</v>
      </c>
      <c r="U40" s="45"/>
      <c r="V40" s="46">
        <f t="shared" si="3"/>
        <v>102</v>
      </c>
      <c r="W40" s="45"/>
      <c r="X40" s="45">
        <v>35</v>
      </c>
      <c r="Y40" s="45"/>
      <c r="Z40" s="45">
        <v>35</v>
      </c>
      <c r="AA40" s="45"/>
      <c r="AB40" s="45">
        <v>34</v>
      </c>
      <c r="AC40" s="45"/>
      <c r="AD40" s="46">
        <f t="shared" si="4"/>
        <v>104</v>
      </c>
      <c r="AE40" s="61"/>
    </row>
    <row r="41" spans="1:31" ht="22.9" customHeight="1" thickBot="1" x14ac:dyDescent="0.25">
      <c r="A41" s="45" t="s">
        <v>51</v>
      </c>
      <c r="D41" s="46">
        <f t="shared" si="5"/>
        <v>71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24</v>
      </c>
      <c r="J41" s="45">
        <v>6</v>
      </c>
      <c r="K41" s="45"/>
      <c r="L41" s="45">
        <v>5</v>
      </c>
      <c r="M41" s="45"/>
      <c r="N41" s="46">
        <f t="shared" si="1"/>
        <v>35</v>
      </c>
      <c r="O41" s="45"/>
      <c r="P41" s="45">
        <v>6</v>
      </c>
      <c r="Q41" s="45"/>
      <c r="R41" s="45">
        <v>6</v>
      </c>
      <c r="S41" s="45"/>
      <c r="T41" s="45">
        <v>6</v>
      </c>
      <c r="U41" s="45"/>
      <c r="V41" s="46">
        <f t="shared" si="3"/>
        <v>18</v>
      </c>
      <c r="W41" s="45"/>
      <c r="X41" s="45">
        <v>6</v>
      </c>
      <c r="Y41" s="45"/>
      <c r="Z41" s="45">
        <v>6</v>
      </c>
      <c r="AA41" s="45"/>
      <c r="AB41" s="45">
        <v>6</v>
      </c>
      <c r="AC41" s="45"/>
      <c r="AD41" s="46">
        <f t="shared" si="4"/>
        <v>18</v>
      </c>
      <c r="AE41" s="61"/>
    </row>
    <row r="42" spans="1:31" ht="16.899999999999999" hidden="1" customHeight="1" x14ac:dyDescent="0.2">
      <c r="A42" s="63"/>
      <c r="D42" s="46">
        <f t="shared" si="5"/>
        <v>0</v>
      </c>
      <c r="E42" s="45"/>
      <c r="F42" s="45">
        <v>0</v>
      </c>
      <c r="G42" s="45"/>
      <c r="H42" s="46">
        <f t="shared" si="0"/>
        <v>0</v>
      </c>
      <c r="I42" s="45"/>
      <c r="J42" s="45"/>
      <c r="K42" s="45"/>
      <c r="L42" s="45">
        <v>0</v>
      </c>
      <c r="M42" s="45"/>
      <c r="N42" s="46">
        <f t="shared" si="1"/>
        <v>0</v>
      </c>
      <c r="O42" s="45"/>
      <c r="P42" s="45"/>
      <c r="Q42" s="45"/>
      <c r="R42" s="45"/>
      <c r="S42" s="45"/>
      <c r="T42" s="45">
        <v>0</v>
      </c>
      <c r="U42" s="45"/>
      <c r="V42" s="46">
        <f t="shared" si="3"/>
        <v>0</v>
      </c>
      <c r="W42" s="45"/>
      <c r="X42" s="45"/>
      <c r="Y42" s="45"/>
      <c r="Z42" s="45"/>
      <c r="AA42" s="45"/>
      <c r="AB42" s="45"/>
      <c r="AC42" s="45"/>
      <c r="AD42" s="46">
        <f t="shared" si="4"/>
        <v>0</v>
      </c>
      <c r="AE42" s="61"/>
    </row>
    <row r="43" spans="1:31" ht="12" hidden="1" thickBot="1" x14ac:dyDescent="0.25">
      <c r="A43" s="60"/>
      <c r="D43" s="46">
        <f t="shared" si="5"/>
        <v>0</v>
      </c>
      <c r="E43" s="45">
        <f t="shared" ref="E43:Y44" si="15">E44</f>
        <v>0</v>
      </c>
      <c r="F43" s="45">
        <f t="shared" si="15"/>
        <v>0</v>
      </c>
      <c r="G43" s="45">
        <f t="shared" si="15"/>
        <v>0</v>
      </c>
      <c r="H43" s="46">
        <f t="shared" si="0"/>
        <v>0</v>
      </c>
      <c r="I43" s="45">
        <f t="shared" si="15"/>
        <v>0</v>
      </c>
      <c r="J43" s="45">
        <f t="shared" si="15"/>
        <v>0</v>
      </c>
      <c r="K43" s="45">
        <f t="shared" si="15"/>
        <v>0</v>
      </c>
      <c r="L43" s="45">
        <f t="shared" si="15"/>
        <v>0</v>
      </c>
      <c r="M43" s="45">
        <f t="shared" si="15"/>
        <v>0</v>
      </c>
      <c r="N43" s="46">
        <f t="shared" si="1"/>
        <v>0</v>
      </c>
      <c r="O43" s="45">
        <f t="shared" si="15"/>
        <v>0</v>
      </c>
      <c r="P43" s="45">
        <f t="shared" si="15"/>
        <v>0</v>
      </c>
      <c r="Q43" s="45">
        <f t="shared" si="15"/>
        <v>0</v>
      </c>
      <c r="R43" s="45">
        <f t="shared" si="15"/>
        <v>0</v>
      </c>
      <c r="S43" s="45">
        <f t="shared" si="15"/>
        <v>0</v>
      </c>
      <c r="T43" s="45">
        <f t="shared" si="15"/>
        <v>0</v>
      </c>
      <c r="U43" s="45">
        <f t="shared" si="15"/>
        <v>0</v>
      </c>
      <c r="V43" s="46">
        <f t="shared" si="3"/>
        <v>0</v>
      </c>
      <c r="W43" s="45">
        <f t="shared" si="15"/>
        <v>0</v>
      </c>
      <c r="X43" s="45">
        <f t="shared" si="15"/>
        <v>0</v>
      </c>
      <c r="Y43" s="45">
        <f t="shared" si="15"/>
        <v>0</v>
      </c>
      <c r="Z43" s="45">
        <f>Z44</f>
        <v>0</v>
      </c>
      <c r="AA43" s="45">
        <f t="shared" ref="AA43:AC44" si="16">AA44</f>
        <v>0</v>
      </c>
      <c r="AB43" s="45">
        <f t="shared" si="16"/>
        <v>0</v>
      </c>
      <c r="AC43" s="45">
        <f t="shared" si="16"/>
        <v>0</v>
      </c>
      <c r="AD43" s="46">
        <f t="shared" si="4"/>
        <v>0</v>
      </c>
      <c r="AE43" s="61"/>
    </row>
    <row r="44" spans="1:31" ht="12" hidden="1" thickBot="1" x14ac:dyDescent="0.25">
      <c r="A44" s="59"/>
      <c r="D44" s="46">
        <f t="shared" si="5"/>
        <v>0</v>
      </c>
      <c r="E44" s="45">
        <f t="shared" si="15"/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3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si="16"/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8"/>
      <c r="D45" s="46">
        <f t="shared" si="5"/>
        <v>0</v>
      </c>
      <c r="E45" s="45"/>
      <c r="F45" s="45">
        <v>0</v>
      </c>
      <c r="G45" s="45"/>
      <c r="H45" s="46">
        <f t="shared" si="0"/>
        <v>0</v>
      </c>
      <c r="I45" s="45"/>
      <c r="J45" s="45"/>
      <c r="K45" s="45"/>
      <c r="L45" s="45"/>
      <c r="M45" s="45"/>
      <c r="N45" s="46">
        <f t="shared" si="1"/>
        <v>0</v>
      </c>
      <c r="O45" s="45"/>
      <c r="P45" s="45"/>
      <c r="Q45" s="45"/>
      <c r="R45" s="45"/>
      <c r="S45" s="45"/>
      <c r="T45" s="45"/>
      <c r="U45" s="45"/>
      <c r="V45" s="46">
        <f t="shared" si="3"/>
        <v>0</v>
      </c>
      <c r="W45" s="45"/>
      <c r="X45" s="45">
        <v>0</v>
      </c>
      <c r="Y45" s="45"/>
      <c r="Z45" s="45"/>
      <c r="AA45" s="45"/>
      <c r="AB45" s="45"/>
      <c r="AC45" s="45"/>
      <c r="AD45" s="46">
        <f t="shared" si="4"/>
        <v>0</v>
      </c>
      <c r="AE45" s="61"/>
    </row>
    <row r="46" spans="1:31" ht="23.25" thickBot="1" x14ac:dyDescent="0.25">
      <c r="A46" s="56" t="s">
        <v>62</v>
      </c>
      <c r="D46" s="46">
        <f t="shared" si="5"/>
        <v>6154</v>
      </c>
      <c r="E46" s="45">
        <f t="shared" ref="E46:AE46" si="17">E47+E48+E49+E50+E51+E52+E53</f>
        <v>308</v>
      </c>
      <c r="F46" s="45">
        <f t="shared" si="17"/>
        <v>957</v>
      </c>
      <c r="G46" s="45">
        <f t="shared" si="17"/>
        <v>576</v>
      </c>
      <c r="H46" s="46">
        <f t="shared" si="0"/>
        <v>1841</v>
      </c>
      <c r="I46" s="45">
        <f t="shared" si="17"/>
        <v>622</v>
      </c>
      <c r="J46" s="45">
        <f t="shared" si="17"/>
        <v>357</v>
      </c>
      <c r="K46" s="45">
        <f t="shared" si="17"/>
        <v>0</v>
      </c>
      <c r="L46" s="45">
        <f t="shared" si="17"/>
        <v>389</v>
      </c>
      <c r="M46" s="45">
        <f t="shared" si="17"/>
        <v>0</v>
      </c>
      <c r="N46" s="46">
        <f t="shared" si="1"/>
        <v>1368</v>
      </c>
      <c r="O46" s="45">
        <f t="shared" si="17"/>
        <v>0</v>
      </c>
      <c r="P46" s="45">
        <f t="shared" si="17"/>
        <v>384</v>
      </c>
      <c r="Q46" s="45">
        <f t="shared" si="17"/>
        <v>0</v>
      </c>
      <c r="R46" s="45">
        <f t="shared" si="17"/>
        <v>351</v>
      </c>
      <c r="S46" s="45">
        <f t="shared" si="17"/>
        <v>0</v>
      </c>
      <c r="T46" s="45">
        <f t="shared" si="17"/>
        <v>1031</v>
      </c>
      <c r="U46" s="45">
        <f t="shared" si="17"/>
        <v>0</v>
      </c>
      <c r="V46" s="46">
        <f t="shared" si="3"/>
        <v>1766</v>
      </c>
      <c r="W46" s="45">
        <f t="shared" si="17"/>
        <v>0</v>
      </c>
      <c r="X46" s="45">
        <f t="shared" si="17"/>
        <v>417</v>
      </c>
      <c r="Y46" s="45">
        <f t="shared" si="17"/>
        <v>0</v>
      </c>
      <c r="Z46" s="45">
        <f t="shared" si="17"/>
        <v>382</v>
      </c>
      <c r="AA46" s="45">
        <f t="shared" si="17"/>
        <v>0</v>
      </c>
      <c r="AB46" s="45">
        <f t="shared" si="17"/>
        <v>380</v>
      </c>
      <c r="AC46" s="45">
        <f t="shared" si="17"/>
        <v>0</v>
      </c>
      <c r="AD46" s="46">
        <f t="shared" si="4"/>
        <v>1179</v>
      </c>
      <c r="AE46" s="45">
        <f t="shared" si="17"/>
        <v>0</v>
      </c>
    </row>
    <row r="47" spans="1:31" ht="12" thickBot="1" x14ac:dyDescent="0.25">
      <c r="A47" s="64" t="s">
        <v>63</v>
      </c>
      <c r="D47" s="46">
        <f t="shared" si="5"/>
        <v>4449</v>
      </c>
      <c r="E47" s="45">
        <v>300</v>
      </c>
      <c r="F47" s="45">
        <v>914</v>
      </c>
      <c r="G47" s="45">
        <v>522</v>
      </c>
      <c r="H47" s="46">
        <f t="shared" si="0"/>
        <v>1736</v>
      </c>
      <c r="I47" s="45">
        <v>407</v>
      </c>
      <c r="J47" s="45">
        <v>278</v>
      </c>
      <c r="K47" s="45"/>
      <c r="L47" s="45">
        <v>311</v>
      </c>
      <c r="M47" s="45"/>
      <c r="N47" s="46">
        <f t="shared" si="1"/>
        <v>996</v>
      </c>
      <c r="O47" s="45"/>
      <c r="P47" s="45">
        <v>305</v>
      </c>
      <c r="Q47" s="45"/>
      <c r="R47" s="45">
        <v>272</v>
      </c>
      <c r="S47" s="45"/>
      <c r="T47" s="45">
        <v>301</v>
      </c>
      <c r="U47" s="45"/>
      <c r="V47" s="46">
        <f t="shared" si="3"/>
        <v>878</v>
      </c>
      <c r="W47" s="45"/>
      <c r="X47" s="45">
        <v>303</v>
      </c>
      <c r="Y47" s="45"/>
      <c r="Z47" s="45">
        <v>268</v>
      </c>
      <c r="AA47" s="45"/>
      <c r="AB47" s="45">
        <v>268</v>
      </c>
      <c r="AC47" s="45"/>
      <c r="AD47" s="46">
        <f t="shared" si="4"/>
        <v>839</v>
      </c>
    </row>
    <row r="48" spans="1:31" ht="18.600000000000001" customHeight="1" thickBot="1" x14ac:dyDescent="0.25">
      <c r="A48" s="59" t="s">
        <v>64</v>
      </c>
      <c r="D48" s="46">
        <f t="shared" si="5"/>
        <v>125</v>
      </c>
      <c r="E48" s="45">
        <v>8</v>
      </c>
      <c r="F48" s="45">
        <v>8</v>
      </c>
      <c r="G48" s="45">
        <v>20</v>
      </c>
      <c r="H48" s="46">
        <f t="shared" si="0"/>
        <v>36</v>
      </c>
      <c r="I48" s="45">
        <v>8</v>
      </c>
      <c r="J48" s="45">
        <v>9</v>
      </c>
      <c r="K48" s="45"/>
      <c r="L48" s="45">
        <v>9</v>
      </c>
      <c r="M48" s="45"/>
      <c r="N48" s="46">
        <f t="shared" si="1"/>
        <v>26</v>
      </c>
      <c r="O48" s="45"/>
      <c r="P48" s="45">
        <v>9</v>
      </c>
      <c r="Q48" s="45"/>
      <c r="R48" s="45">
        <v>9</v>
      </c>
      <c r="S48" s="45"/>
      <c r="T48" s="45">
        <v>9</v>
      </c>
      <c r="U48" s="45"/>
      <c r="V48" s="46">
        <f t="shared" si="3"/>
        <v>27</v>
      </c>
      <c r="W48" s="45"/>
      <c r="X48" s="45">
        <v>12</v>
      </c>
      <c r="Y48" s="45"/>
      <c r="Z48" s="45">
        <v>12</v>
      </c>
      <c r="AA48" s="45"/>
      <c r="AB48" s="45">
        <v>12</v>
      </c>
      <c r="AC48" s="45"/>
      <c r="AD48" s="46">
        <f t="shared" si="4"/>
        <v>36</v>
      </c>
    </row>
    <row r="49" spans="1:30" ht="47.45" customHeight="1" thickBot="1" x14ac:dyDescent="0.25">
      <c r="A49" s="59" t="s">
        <v>65</v>
      </c>
      <c r="D49" s="46">
        <f t="shared" si="5"/>
        <v>51</v>
      </c>
      <c r="E49" s="45">
        <v>0</v>
      </c>
      <c r="F49" s="45">
        <v>0</v>
      </c>
      <c r="G49" s="45">
        <v>0</v>
      </c>
      <c r="H49" s="46">
        <f t="shared" si="0"/>
        <v>0</v>
      </c>
      <c r="I49" s="45">
        <v>16</v>
      </c>
      <c r="J49" s="45">
        <v>5</v>
      </c>
      <c r="K49" s="45"/>
      <c r="L49" s="45">
        <v>4</v>
      </c>
      <c r="M49" s="45"/>
      <c r="N49" s="46">
        <f t="shared" si="1"/>
        <v>25</v>
      </c>
      <c r="O49" s="45"/>
      <c r="P49" s="45">
        <v>5</v>
      </c>
      <c r="Q49" s="45"/>
      <c r="R49" s="45">
        <v>5</v>
      </c>
      <c r="S49" s="45"/>
      <c r="T49" s="45">
        <v>4</v>
      </c>
      <c r="U49" s="45"/>
      <c r="V49" s="46">
        <f t="shared" si="3"/>
        <v>14</v>
      </c>
      <c r="W49" s="45"/>
      <c r="X49" s="45">
        <v>4</v>
      </c>
      <c r="Y49" s="45"/>
      <c r="Z49" s="45">
        <v>4</v>
      </c>
      <c r="AA49" s="45"/>
      <c r="AB49" s="45">
        <v>4</v>
      </c>
      <c r="AC49" s="45"/>
      <c r="AD49" s="46">
        <f t="shared" si="4"/>
        <v>12</v>
      </c>
    </row>
    <row r="50" spans="1:30" ht="48.6" customHeight="1" thickBot="1" x14ac:dyDescent="0.25">
      <c r="A50" s="59" t="s">
        <v>66</v>
      </c>
      <c r="D50" s="46">
        <f t="shared" si="5"/>
        <v>877</v>
      </c>
      <c r="E50" s="45">
        <v>0</v>
      </c>
      <c r="F50" s="45">
        <v>35</v>
      </c>
      <c r="G50" s="45">
        <v>34</v>
      </c>
      <c r="H50" s="46">
        <f t="shared" si="0"/>
        <v>69</v>
      </c>
      <c r="I50" s="45">
        <v>191</v>
      </c>
      <c r="J50" s="45">
        <v>65</v>
      </c>
      <c r="K50" s="45"/>
      <c r="L50" s="45">
        <v>65</v>
      </c>
      <c r="M50" s="45"/>
      <c r="N50" s="46">
        <f t="shared" si="1"/>
        <v>321</v>
      </c>
      <c r="O50" s="45"/>
      <c r="P50" s="45">
        <v>65</v>
      </c>
      <c r="Q50" s="45"/>
      <c r="R50" s="45">
        <v>65</v>
      </c>
      <c r="S50" s="45"/>
      <c r="T50" s="45">
        <v>65</v>
      </c>
      <c r="U50" s="45"/>
      <c r="V50" s="46">
        <f t="shared" si="3"/>
        <v>195</v>
      </c>
      <c r="W50" s="45"/>
      <c r="X50" s="45">
        <v>98</v>
      </c>
      <c r="Y50" s="45"/>
      <c r="Z50" s="45">
        <v>98</v>
      </c>
      <c r="AA50" s="45"/>
      <c r="AB50" s="45">
        <v>96</v>
      </c>
      <c r="AC50" s="45"/>
      <c r="AD50" s="46">
        <f t="shared" si="4"/>
        <v>292</v>
      </c>
    </row>
    <row r="51" spans="1:30" ht="51.6" hidden="1" customHeight="1" x14ac:dyDescent="0.2">
      <c r="A51" s="65"/>
      <c r="D51" s="46">
        <f t="shared" si="5"/>
        <v>0</v>
      </c>
      <c r="E51" s="45"/>
      <c r="F51" s="45">
        <v>0</v>
      </c>
      <c r="G51" s="45">
        <v>0</v>
      </c>
      <c r="H51" s="46">
        <f t="shared" si="0"/>
        <v>0</v>
      </c>
      <c r="I51" s="45">
        <v>0</v>
      </c>
      <c r="J51" s="45">
        <v>0</v>
      </c>
      <c r="K51" s="45"/>
      <c r="L51" s="45">
        <v>0</v>
      </c>
      <c r="M51" s="45"/>
      <c r="N51" s="46">
        <f t="shared" si="1"/>
        <v>0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3"/>
        <v>0</v>
      </c>
      <c r="W51" s="45"/>
      <c r="X51" s="45">
        <v>0</v>
      </c>
      <c r="Y51" s="45"/>
      <c r="Z51" s="45">
        <v>0</v>
      </c>
      <c r="AA51" s="45"/>
      <c r="AB51" s="45">
        <v>0</v>
      </c>
      <c r="AC51" s="45"/>
      <c r="AD51" s="46">
        <f t="shared" si="4"/>
        <v>0</v>
      </c>
    </row>
    <row r="52" spans="1:30" ht="0.6" hidden="1" customHeight="1" x14ac:dyDescent="0.2">
      <c r="A52" s="65" t="s">
        <v>67</v>
      </c>
      <c r="D52" s="46">
        <f t="shared" si="5"/>
        <v>0</v>
      </c>
      <c r="E52" s="45">
        <v>0</v>
      </c>
      <c r="F52" s="45">
        <v>0</v>
      </c>
      <c r="G52" s="45">
        <v>0</v>
      </c>
      <c r="H52" s="46">
        <f t="shared" si="0"/>
        <v>0</v>
      </c>
      <c r="I52" s="45">
        <v>0</v>
      </c>
      <c r="J52" s="45">
        <v>0</v>
      </c>
      <c r="K52" s="45"/>
      <c r="L52" s="45">
        <v>0</v>
      </c>
      <c r="M52" s="45"/>
      <c r="N52" s="46">
        <f t="shared" si="1"/>
        <v>0</v>
      </c>
      <c r="O52" s="45"/>
      <c r="P52" s="45">
        <v>0</v>
      </c>
      <c r="Q52" s="45"/>
      <c r="R52" s="45">
        <v>0</v>
      </c>
      <c r="S52" s="45"/>
      <c r="T52" s="45">
        <v>0</v>
      </c>
      <c r="U52" s="45"/>
      <c r="V52" s="46">
        <f t="shared" si="3"/>
        <v>0</v>
      </c>
      <c r="W52" s="45"/>
      <c r="X52" s="45">
        <v>0</v>
      </c>
      <c r="Y52" s="45"/>
      <c r="Z52" s="45">
        <v>0</v>
      </c>
      <c r="AA52" s="45"/>
      <c r="AB52" s="45">
        <v>0</v>
      </c>
      <c r="AC52" s="45"/>
      <c r="AD52" s="46">
        <f t="shared" si="4"/>
        <v>0</v>
      </c>
    </row>
    <row r="53" spans="1:30" ht="12" thickBot="1" x14ac:dyDescent="0.25">
      <c r="A53" s="66" t="s">
        <v>68</v>
      </c>
      <c r="D53" s="46">
        <f t="shared" si="5"/>
        <v>652</v>
      </c>
      <c r="E53" s="67">
        <v>0</v>
      </c>
      <c r="F53" s="67">
        <v>0</v>
      </c>
      <c r="G53" s="67">
        <v>0</v>
      </c>
      <c r="H53" s="46">
        <f t="shared" si="0"/>
        <v>0</v>
      </c>
      <c r="I53" s="67">
        <v>0</v>
      </c>
      <c r="J53" s="67">
        <v>0</v>
      </c>
      <c r="K53" s="67"/>
      <c r="L53" s="67">
        <v>0</v>
      </c>
      <c r="M53" s="67"/>
      <c r="N53" s="46">
        <f t="shared" si="1"/>
        <v>0</v>
      </c>
      <c r="O53" s="67"/>
      <c r="P53" s="67">
        <v>0</v>
      </c>
      <c r="Q53" s="67"/>
      <c r="R53" s="67">
        <v>0</v>
      </c>
      <c r="S53" s="67"/>
      <c r="T53" s="67">
        <v>652</v>
      </c>
      <c r="U53" s="67"/>
      <c r="V53" s="46">
        <f t="shared" si="3"/>
        <v>652</v>
      </c>
      <c r="W53" s="67"/>
      <c r="X53" s="67">
        <v>0</v>
      </c>
      <c r="Y53" s="67"/>
      <c r="Z53" s="67">
        <v>0</v>
      </c>
      <c r="AA53" s="67"/>
      <c r="AB53" s="67">
        <v>0</v>
      </c>
      <c r="AC53" s="67"/>
      <c r="AD53" s="46">
        <f t="shared" si="4"/>
        <v>0</v>
      </c>
    </row>
    <row r="54" spans="1:30" ht="23.25" thickBot="1" x14ac:dyDescent="0.25">
      <c r="A54" s="42" t="s">
        <v>69</v>
      </c>
      <c r="B54" s="45"/>
      <c r="C54" s="45"/>
      <c r="D54" s="46">
        <f t="shared" si="5"/>
        <v>60</v>
      </c>
      <c r="E54" s="45">
        <f t="shared" ref="E54:S55" si="18">E55</f>
        <v>0</v>
      </c>
      <c r="F54" s="45">
        <f t="shared" si="18"/>
        <v>0</v>
      </c>
      <c r="G54" s="45">
        <f t="shared" si="18"/>
        <v>0</v>
      </c>
      <c r="H54" s="46">
        <f t="shared" si="0"/>
        <v>0</v>
      </c>
      <c r="I54" s="45">
        <f t="shared" si="18"/>
        <v>0</v>
      </c>
      <c r="J54" s="45">
        <f t="shared" si="18"/>
        <v>60</v>
      </c>
      <c r="K54" s="45">
        <f t="shared" si="18"/>
        <v>0</v>
      </c>
      <c r="L54" s="45">
        <f t="shared" si="18"/>
        <v>0</v>
      </c>
      <c r="M54" s="45">
        <f t="shared" si="18"/>
        <v>0</v>
      </c>
      <c r="N54" s="46">
        <f t="shared" si="1"/>
        <v>60</v>
      </c>
      <c r="O54" s="45">
        <f t="shared" si="18"/>
        <v>0</v>
      </c>
      <c r="P54" s="45">
        <f t="shared" si="18"/>
        <v>0</v>
      </c>
      <c r="Q54" s="45">
        <f t="shared" si="18"/>
        <v>0</v>
      </c>
      <c r="R54" s="45">
        <f t="shared" si="18"/>
        <v>0</v>
      </c>
      <c r="S54" s="45">
        <f t="shared" si="18"/>
        <v>0</v>
      </c>
      <c r="T54" s="45">
        <f>T55</f>
        <v>0</v>
      </c>
      <c r="U54" s="45">
        <f t="shared" ref="U54:AC55" si="19">U55</f>
        <v>0</v>
      </c>
      <c r="V54" s="46">
        <f t="shared" si="3"/>
        <v>0</v>
      </c>
      <c r="W54" s="45">
        <f t="shared" si="19"/>
        <v>0</v>
      </c>
      <c r="X54" s="45">
        <f t="shared" si="19"/>
        <v>0</v>
      </c>
      <c r="Y54" s="45">
        <f t="shared" si="19"/>
        <v>0</v>
      </c>
      <c r="Z54" s="45">
        <f t="shared" si="19"/>
        <v>0</v>
      </c>
      <c r="AA54" s="45">
        <f t="shared" si="19"/>
        <v>0</v>
      </c>
      <c r="AB54" s="45">
        <f t="shared" si="19"/>
        <v>0</v>
      </c>
      <c r="AC54" s="45">
        <f t="shared" si="19"/>
        <v>0</v>
      </c>
      <c r="AD54" s="46">
        <f t="shared" si="4"/>
        <v>0</v>
      </c>
    </row>
    <row r="55" spans="1:30" ht="72.599999999999994" customHeight="1" thickBot="1" x14ac:dyDescent="0.25">
      <c r="A55" s="54" t="s">
        <v>70</v>
      </c>
      <c r="B55" s="45"/>
      <c r="C55" s="45"/>
      <c r="D55" s="46">
        <f t="shared" si="5"/>
        <v>60</v>
      </c>
      <c r="E55" s="45">
        <f t="shared" si="18"/>
        <v>0</v>
      </c>
      <c r="F55" s="45">
        <f t="shared" si="18"/>
        <v>0</v>
      </c>
      <c r="G55" s="45">
        <f t="shared" si="18"/>
        <v>0</v>
      </c>
      <c r="H55" s="46">
        <f t="shared" si="0"/>
        <v>0</v>
      </c>
      <c r="I55" s="45">
        <f t="shared" si="18"/>
        <v>0</v>
      </c>
      <c r="J55" s="45">
        <f t="shared" si="18"/>
        <v>60</v>
      </c>
      <c r="K55" s="45">
        <f t="shared" si="18"/>
        <v>0</v>
      </c>
      <c r="L55" s="45">
        <f t="shared" si="18"/>
        <v>0</v>
      </c>
      <c r="M55" s="45">
        <f t="shared" si="18"/>
        <v>0</v>
      </c>
      <c r="N55" s="46">
        <f t="shared" si="1"/>
        <v>60</v>
      </c>
      <c r="O55" s="45">
        <f t="shared" si="18"/>
        <v>0</v>
      </c>
      <c r="P55" s="45">
        <f t="shared" si="18"/>
        <v>0</v>
      </c>
      <c r="Q55" s="45">
        <f t="shared" si="18"/>
        <v>0</v>
      </c>
      <c r="R55" s="45">
        <f t="shared" si="18"/>
        <v>0</v>
      </c>
      <c r="S55" s="45">
        <f t="shared" si="18"/>
        <v>0</v>
      </c>
      <c r="T55" s="45">
        <f>T56</f>
        <v>0</v>
      </c>
      <c r="U55" s="45">
        <f t="shared" si="19"/>
        <v>0</v>
      </c>
      <c r="V55" s="46">
        <f t="shared" si="3"/>
        <v>0</v>
      </c>
      <c r="W55" s="45">
        <f t="shared" si="19"/>
        <v>0</v>
      </c>
      <c r="X55" s="45">
        <f t="shared" si="19"/>
        <v>0</v>
      </c>
      <c r="Y55" s="45">
        <f t="shared" si="19"/>
        <v>0</v>
      </c>
      <c r="Z55" s="45">
        <f t="shared" si="19"/>
        <v>0</v>
      </c>
      <c r="AA55" s="45">
        <f t="shared" si="19"/>
        <v>0</v>
      </c>
      <c r="AB55" s="45">
        <f t="shared" si="19"/>
        <v>0</v>
      </c>
      <c r="AC55" s="45">
        <f t="shared" si="19"/>
        <v>0</v>
      </c>
      <c r="AD55" s="46">
        <f t="shared" si="4"/>
        <v>0</v>
      </c>
    </row>
    <row r="56" spans="1:30" ht="12" thickBot="1" x14ac:dyDescent="0.25">
      <c r="A56" s="54" t="s">
        <v>71</v>
      </c>
      <c r="B56" s="45"/>
      <c r="C56" s="45"/>
      <c r="D56" s="46">
        <f t="shared" si="5"/>
        <v>60</v>
      </c>
      <c r="E56" s="45"/>
      <c r="F56" s="45"/>
      <c r="G56" s="45"/>
      <c r="H56" s="46">
        <f t="shared" si="0"/>
        <v>0</v>
      </c>
      <c r="I56" s="45"/>
      <c r="J56" s="45">
        <v>60</v>
      </c>
      <c r="K56" s="45"/>
      <c r="L56" s="45">
        <v>0</v>
      </c>
      <c r="M56" s="45"/>
      <c r="N56" s="46">
        <f t="shared" si="1"/>
        <v>60</v>
      </c>
      <c r="O56" s="45"/>
      <c r="P56" s="45"/>
      <c r="Q56" s="45"/>
      <c r="R56" s="45">
        <v>0</v>
      </c>
      <c r="S56" s="45"/>
      <c r="T56" s="45">
        <v>0</v>
      </c>
      <c r="U56" s="45"/>
      <c r="V56" s="46">
        <f t="shared" si="3"/>
        <v>0</v>
      </c>
      <c r="W56" s="45"/>
      <c r="X56" s="45"/>
      <c r="Y56" s="45"/>
      <c r="Z56" s="45"/>
      <c r="AA56" s="45"/>
      <c r="AB56" s="45">
        <v>0</v>
      </c>
      <c r="AC56" s="45"/>
      <c r="AD56" s="46">
        <f t="shared" si="4"/>
        <v>0</v>
      </c>
    </row>
    <row r="57" spans="1:30" ht="12" thickBot="1" x14ac:dyDescent="0.25">
      <c r="A57" s="68" t="s">
        <v>72</v>
      </c>
      <c r="B57" s="49"/>
      <c r="C57" s="49"/>
      <c r="D57" s="46">
        <f t="shared" si="5"/>
        <v>35</v>
      </c>
      <c r="E57" s="45">
        <f t="shared" ref="E57:Q57" si="20">E58+E59</f>
        <v>0</v>
      </c>
      <c r="F57" s="45">
        <f t="shared" si="20"/>
        <v>0</v>
      </c>
      <c r="G57" s="45">
        <f t="shared" si="20"/>
        <v>0</v>
      </c>
      <c r="H57" s="46">
        <f t="shared" si="0"/>
        <v>0</v>
      </c>
      <c r="I57" s="45">
        <f t="shared" si="20"/>
        <v>30</v>
      </c>
      <c r="J57" s="45">
        <f t="shared" si="20"/>
        <v>0</v>
      </c>
      <c r="K57" s="45">
        <f t="shared" si="20"/>
        <v>0</v>
      </c>
      <c r="L57" s="45">
        <f t="shared" si="20"/>
        <v>0</v>
      </c>
      <c r="M57" s="45">
        <f t="shared" si="20"/>
        <v>0</v>
      </c>
      <c r="N57" s="46">
        <f t="shared" si="1"/>
        <v>30</v>
      </c>
      <c r="O57" s="45">
        <f t="shared" si="20"/>
        <v>0</v>
      </c>
      <c r="P57" s="45">
        <f t="shared" si="20"/>
        <v>0</v>
      </c>
      <c r="Q57" s="45">
        <f t="shared" si="20"/>
        <v>0</v>
      </c>
      <c r="R57" s="45">
        <f>R58+R59</f>
        <v>0</v>
      </c>
      <c r="S57" s="45">
        <f t="shared" ref="S57:AC57" si="21">S58+S59</f>
        <v>0</v>
      </c>
      <c r="T57" s="45">
        <f t="shared" si="21"/>
        <v>0</v>
      </c>
      <c r="U57" s="45">
        <f t="shared" si="21"/>
        <v>0</v>
      </c>
      <c r="V57" s="46">
        <f t="shared" si="3"/>
        <v>0</v>
      </c>
      <c r="W57" s="45">
        <f t="shared" si="21"/>
        <v>0</v>
      </c>
      <c r="X57" s="45">
        <f t="shared" si="21"/>
        <v>0</v>
      </c>
      <c r="Y57" s="45">
        <f t="shared" si="21"/>
        <v>0</v>
      </c>
      <c r="Z57" s="45">
        <f t="shared" si="21"/>
        <v>0</v>
      </c>
      <c r="AA57" s="45">
        <f t="shared" si="21"/>
        <v>0</v>
      </c>
      <c r="AB57" s="45">
        <f t="shared" si="21"/>
        <v>5</v>
      </c>
      <c r="AC57" s="45">
        <f t="shared" si="21"/>
        <v>0</v>
      </c>
      <c r="AD57" s="46">
        <f t="shared" si="4"/>
        <v>5</v>
      </c>
    </row>
    <row r="58" spans="1:30" ht="12" thickBot="1" x14ac:dyDescent="0.25">
      <c r="A58" s="69" t="s">
        <v>73</v>
      </c>
      <c r="B58" s="49"/>
      <c r="C58" s="49"/>
      <c r="D58" s="46">
        <f t="shared" si="5"/>
        <v>25</v>
      </c>
      <c r="E58" s="45"/>
      <c r="F58" s="45"/>
      <c r="G58" s="45">
        <v>0</v>
      </c>
      <c r="H58" s="46">
        <f t="shared" si="0"/>
        <v>0</v>
      </c>
      <c r="I58" s="45">
        <v>25</v>
      </c>
      <c r="J58" s="45"/>
      <c r="K58" s="45"/>
      <c r="L58" s="45"/>
      <c r="M58" s="45"/>
      <c r="N58" s="46">
        <f t="shared" si="1"/>
        <v>25</v>
      </c>
      <c r="O58" s="45"/>
      <c r="P58" s="45">
        <v>0</v>
      </c>
      <c r="Q58" s="45"/>
      <c r="R58" s="45">
        <v>0</v>
      </c>
      <c r="S58" s="45"/>
      <c r="T58" s="45"/>
      <c r="U58" s="45"/>
      <c r="V58" s="46">
        <f t="shared" si="3"/>
        <v>0</v>
      </c>
      <c r="W58" s="45"/>
      <c r="X58" s="45"/>
      <c r="Y58" s="45"/>
      <c r="Z58" s="45"/>
      <c r="AA58" s="45"/>
      <c r="AB58" s="45">
        <v>0</v>
      </c>
      <c r="AC58" s="45"/>
      <c r="AD58" s="46">
        <f t="shared" si="4"/>
        <v>0</v>
      </c>
    </row>
    <row r="59" spans="1:30" ht="12" thickBot="1" x14ac:dyDescent="0.25">
      <c r="A59" s="59" t="s">
        <v>44</v>
      </c>
      <c r="B59" s="49"/>
      <c r="C59" s="49"/>
      <c r="D59" s="46">
        <f t="shared" si="5"/>
        <v>10</v>
      </c>
      <c r="E59" s="45"/>
      <c r="F59" s="45"/>
      <c r="G59" s="45">
        <v>0</v>
      </c>
      <c r="H59" s="46">
        <f t="shared" si="0"/>
        <v>0</v>
      </c>
      <c r="I59" s="45">
        <v>5</v>
      </c>
      <c r="J59" s="45"/>
      <c r="K59" s="45"/>
      <c r="L59" s="45"/>
      <c r="M59" s="45"/>
      <c r="N59" s="46">
        <f t="shared" si="1"/>
        <v>5</v>
      </c>
      <c r="O59" s="45"/>
      <c r="P59" s="45"/>
      <c r="Q59" s="45"/>
      <c r="R59" s="45">
        <v>0</v>
      </c>
      <c r="S59" s="45"/>
      <c r="T59" s="45"/>
      <c r="U59" s="45"/>
      <c r="V59" s="46">
        <f t="shared" si="3"/>
        <v>0</v>
      </c>
      <c r="W59" s="45"/>
      <c r="X59" s="45"/>
      <c r="Y59" s="45"/>
      <c r="Z59" s="45"/>
      <c r="AA59" s="45"/>
      <c r="AB59" s="45">
        <v>5</v>
      </c>
      <c r="AC59" s="45"/>
      <c r="AD59" s="46">
        <f t="shared" si="4"/>
        <v>5</v>
      </c>
    </row>
    <row r="60" spans="1:30" ht="23.25" thickBot="1" x14ac:dyDescent="0.25">
      <c r="A60" s="60" t="s">
        <v>74</v>
      </c>
      <c r="B60" s="49"/>
      <c r="C60" s="49"/>
      <c r="D60" s="46">
        <f t="shared" si="5"/>
        <v>0.2</v>
      </c>
      <c r="E60" s="45"/>
      <c r="F60" s="45"/>
      <c r="G60" s="45"/>
      <c r="H60" s="46">
        <f t="shared" si="0"/>
        <v>0</v>
      </c>
      <c r="I60" s="45"/>
      <c r="J60" s="45"/>
      <c r="K60" s="45"/>
      <c r="L60" s="45"/>
      <c r="M60" s="45"/>
      <c r="N60" s="46">
        <f t="shared" si="1"/>
        <v>0</v>
      </c>
      <c r="O60" s="45"/>
      <c r="P60" s="45"/>
      <c r="Q60" s="45"/>
      <c r="R60" s="45"/>
      <c r="S60" s="45"/>
      <c r="T60" s="45"/>
      <c r="U60" s="45"/>
      <c r="V60" s="46">
        <f t="shared" si="3"/>
        <v>0</v>
      </c>
      <c r="W60" s="45"/>
      <c r="X60" s="45"/>
      <c r="Y60" s="45"/>
      <c r="Z60" s="45">
        <v>0</v>
      </c>
      <c r="AA60" s="45"/>
      <c r="AB60" s="45">
        <v>0.2</v>
      </c>
      <c r="AC60" s="45"/>
      <c r="AD60" s="46">
        <f t="shared" si="4"/>
        <v>0.2</v>
      </c>
    </row>
    <row r="61" spans="1:30" ht="34.5" thickBot="1" x14ac:dyDescent="0.25">
      <c r="A61" s="60" t="s">
        <v>75</v>
      </c>
      <c r="B61" s="49"/>
      <c r="C61" s="49"/>
      <c r="D61" s="46">
        <f t="shared" si="5"/>
        <v>815</v>
      </c>
      <c r="E61" s="45">
        <f>E62+E63+E64</f>
        <v>0</v>
      </c>
      <c r="F61" s="45">
        <f>F62+F63+F64</f>
        <v>0</v>
      </c>
      <c r="G61" s="45">
        <f>G62+G63+G64</f>
        <v>0</v>
      </c>
      <c r="H61" s="46">
        <f t="shared" si="0"/>
        <v>0</v>
      </c>
      <c r="I61" s="45">
        <f>I62+I63+I64</f>
        <v>151</v>
      </c>
      <c r="J61" s="45">
        <f>J62+J63+J64</f>
        <v>78</v>
      </c>
      <c r="K61" s="45">
        <f>K62+K63+K64</f>
        <v>0</v>
      </c>
      <c r="L61" s="45">
        <f>L62+L63+L64</f>
        <v>78</v>
      </c>
      <c r="M61" s="45"/>
      <c r="N61" s="46">
        <f t="shared" si="1"/>
        <v>307</v>
      </c>
      <c r="O61" s="45"/>
      <c r="P61" s="45">
        <f>P62+P63+P64</f>
        <v>91</v>
      </c>
      <c r="Q61" s="45">
        <f>Q62+Q63+Q64</f>
        <v>0</v>
      </c>
      <c r="R61" s="45">
        <f>R62+R63+R64</f>
        <v>65</v>
      </c>
      <c r="S61" s="45">
        <f>S62+S63+S64</f>
        <v>0</v>
      </c>
      <c r="T61" s="45">
        <f>T62+T63+T64</f>
        <v>91</v>
      </c>
      <c r="U61" s="45"/>
      <c r="V61" s="46">
        <f t="shared" si="3"/>
        <v>247</v>
      </c>
      <c r="W61" s="45"/>
      <c r="X61" s="45">
        <f>X62+X63+X64</f>
        <v>91</v>
      </c>
      <c r="Y61" s="45">
        <f>Y62+Y63+Y64</f>
        <v>0</v>
      </c>
      <c r="Z61" s="45">
        <f>Z62+Z63+Z64</f>
        <v>65</v>
      </c>
      <c r="AA61" s="45">
        <f>AA62+AA63+AA64</f>
        <v>0</v>
      </c>
      <c r="AB61" s="45">
        <f>AB62+AB63+AB64</f>
        <v>105</v>
      </c>
      <c r="AC61" s="45"/>
      <c r="AD61" s="46">
        <f t="shared" si="4"/>
        <v>261</v>
      </c>
    </row>
    <row r="62" spans="1:30" ht="12" thickBot="1" x14ac:dyDescent="0.25">
      <c r="A62" s="59" t="s">
        <v>76</v>
      </c>
      <c r="B62" s="49"/>
      <c r="C62" s="49"/>
      <c r="D62" s="46">
        <f t="shared" si="5"/>
        <v>640</v>
      </c>
      <c r="E62" s="45">
        <v>0</v>
      </c>
      <c r="F62" s="45">
        <v>0</v>
      </c>
      <c r="G62" s="45">
        <v>0</v>
      </c>
      <c r="H62" s="46">
        <f t="shared" si="0"/>
        <v>0</v>
      </c>
      <c r="I62" s="45">
        <v>130</v>
      </c>
      <c r="J62" s="45">
        <v>60</v>
      </c>
      <c r="K62" s="45"/>
      <c r="L62" s="45">
        <v>60</v>
      </c>
      <c r="M62" s="45"/>
      <c r="N62" s="46">
        <f t="shared" si="1"/>
        <v>250</v>
      </c>
      <c r="O62" s="45"/>
      <c r="P62" s="45">
        <v>70</v>
      </c>
      <c r="Q62" s="45"/>
      <c r="R62" s="45">
        <v>50</v>
      </c>
      <c r="S62" s="45"/>
      <c r="T62" s="45">
        <v>70</v>
      </c>
      <c r="U62" s="45"/>
      <c r="V62" s="46">
        <f t="shared" si="3"/>
        <v>190</v>
      </c>
      <c r="W62" s="45"/>
      <c r="X62" s="45">
        <v>70</v>
      </c>
      <c r="Y62" s="45"/>
      <c r="Z62" s="45">
        <v>50</v>
      </c>
      <c r="AA62" s="45"/>
      <c r="AB62" s="45">
        <v>80</v>
      </c>
      <c r="AC62" s="45"/>
      <c r="AD62" s="46">
        <f t="shared" si="4"/>
        <v>200</v>
      </c>
    </row>
    <row r="63" spans="1:30" ht="12" thickBot="1" x14ac:dyDescent="0.25">
      <c r="A63" s="59" t="s">
        <v>77</v>
      </c>
      <c r="B63" s="49"/>
      <c r="C63" s="49"/>
      <c r="D63" s="46">
        <f t="shared" si="5"/>
        <v>0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3"/>
        <v>0</v>
      </c>
      <c r="W63" s="45"/>
      <c r="X63" s="45"/>
      <c r="Y63" s="45"/>
      <c r="Z63" s="45"/>
      <c r="AA63" s="45"/>
      <c r="AB63" s="45"/>
      <c r="AC63" s="45"/>
      <c r="AD63" s="46">
        <f t="shared" si="4"/>
        <v>0</v>
      </c>
    </row>
    <row r="64" spans="1:30" ht="12" thickBot="1" x14ac:dyDescent="0.25">
      <c r="A64" s="59" t="s">
        <v>78</v>
      </c>
      <c r="B64" s="49"/>
      <c r="C64" s="49"/>
      <c r="D64" s="46">
        <f t="shared" si="5"/>
        <v>175</v>
      </c>
      <c r="E64" s="45">
        <v>0</v>
      </c>
      <c r="F64" s="45">
        <v>0</v>
      </c>
      <c r="G64" s="45">
        <v>0</v>
      </c>
      <c r="H64" s="46">
        <f t="shared" si="0"/>
        <v>0</v>
      </c>
      <c r="I64" s="45">
        <v>21</v>
      </c>
      <c r="J64" s="45">
        <v>18</v>
      </c>
      <c r="K64" s="45"/>
      <c r="L64" s="45">
        <v>18</v>
      </c>
      <c r="M64" s="45"/>
      <c r="N64" s="46">
        <f t="shared" si="1"/>
        <v>57</v>
      </c>
      <c r="O64" s="45"/>
      <c r="P64" s="45">
        <v>21</v>
      </c>
      <c r="Q64" s="45"/>
      <c r="R64" s="45">
        <v>15</v>
      </c>
      <c r="S64" s="45"/>
      <c r="T64" s="45">
        <v>21</v>
      </c>
      <c r="U64" s="45"/>
      <c r="V64" s="46">
        <f t="shared" si="3"/>
        <v>57</v>
      </c>
      <c r="W64" s="45"/>
      <c r="X64" s="45">
        <v>21</v>
      </c>
      <c r="Y64" s="45"/>
      <c r="Z64" s="45">
        <v>15</v>
      </c>
      <c r="AA64" s="45"/>
      <c r="AB64" s="45">
        <v>25</v>
      </c>
      <c r="AC64" s="45"/>
      <c r="AD64" s="46">
        <f t="shared" si="4"/>
        <v>61</v>
      </c>
    </row>
    <row r="65" spans="1:31" ht="39" customHeight="1" thickBot="1" x14ac:dyDescent="0.25">
      <c r="A65" s="60" t="s">
        <v>79</v>
      </c>
      <c r="D65" s="46">
        <f t="shared" si="5"/>
        <v>4445</v>
      </c>
      <c r="E65" s="45">
        <f t="shared" ref="E65:AE65" si="22">E66+E68+E67+E69+E70+E71+E72+E73+E74+E75+E76</f>
        <v>113</v>
      </c>
      <c r="F65" s="45">
        <f t="shared" si="22"/>
        <v>271</v>
      </c>
      <c r="G65" s="45">
        <f t="shared" si="22"/>
        <v>293</v>
      </c>
      <c r="H65" s="46">
        <f t="shared" si="0"/>
        <v>677</v>
      </c>
      <c r="I65" s="45">
        <f t="shared" si="22"/>
        <v>593</v>
      </c>
      <c r="J65" s="45">
        <f t="shared" si="22"/>
        <v>337</v>
      </c>
      <c r="K65" s="45">
        <f t="shared" si="22"/>
        <v>0</v>
      </c>
      <c r="L65" s="45">
        <f t="shared" si="22"/>
        <v>339</v>
      </c>
      <c r="M65" s="45">
        <f t="shared" si="22"/>
        <v>0</v>
      </c>
      <c r="N65" s="46">
        <f t="shared" si="1"/>
        <v>1269</v>
      </c>
      <c r="O65" s="45">
        <f t="shared" si="22"/>
        <v>0</v>
      </c>
      <c r="P65" s="45">
        <f t="shared" si="22"/>
        <v>442</v>
      </c>
      <c r="Q65" s="45">
        <f t="shared" si="22"/>
        <v>0</v>
      </c>
      <c r="R65" s="45">
        <f t="shared" si="22"/>
        <v>415</v>
      </c>
      <c r="S65" s="45">
        <f t="shared" si="22"/>
        <v>0</v>
      </c>
      <c r="T65" s="45">
        <f t="shared" si="22"/>
        <v>330</v>
      </c>
      <c r="U65" s="45">
        <f t="shared" si="22"/>
        <v>0</v>
      </c>
      <c r="V65" s="46">
        <f t="shared" si="3"/>
        <v>1187</v>
      </c>
      <c r="W65" s="45">
        <f t="shared" si="22"/>
        <v>0</v>
      </c>
      <c r="X65" s="45">
        <f t="shared" si="22"/>
        <v>378</v>
      </c>
      <c r="Y65" s="45">
        <f t="shared" si="22"/>
        <v>0</v>
      </c>
      <c r="Z65" s="45">
        <f t="shared" si="22"/>
        <v>506</v>
      </c>
      <c r="AA65" s="45">
        <f t="shared" si="22"/>
        <v>0</v>
      </c>
      <c r="AB65" s="45">
        <f t="shared" si="22"/>
        <v>428</v>
      </c>
      <c r="AC65" s="45">
        <f t="shared" si="22"/>
        <v>0</v>
      </c>
      <c r="AD65" s="46">
        <f t="shared" si="4"/>
        <v>1312</v>
      </c>
      <c r="AE65" s="45">
        <f t="shared" si="22"/>
        <v>0</v>
      </c>
    </row>
    <row r="66" spans="1:31" ht="12" thickBot="1" x14ac:dyDescent="0.25">
      <c r="A66" s="59" t="s">
        <v>80</v>
      </c>
      <c r="D66" s="46">
        <f t="shared" si="5"/>
        <v>2090</v>
      </c>
      <c r="E66" s="45">
        <v>78</v>
      </c>
      <c r="F66" s="45">
        <v>154</v>
      </c>
      <c r="G66" s="45">
        <v>169</v>
      </c>
      <c r="H66" s="46">
        <f t="shared" si="0"/>
        <v>401</v>
      </c>
      <c r="I66" s="45">
        <v>257</v>
      </c>
      <c r="J66" s="45">
        <v>165</v>
      </c>
      <c r="K66" s="45"/>
      <c r="L66" s="45">
        <v>209</v>
      </c>
      <c r="M66" s="45"/>
      <c r="N66" s="46">
        <f t="shared" si="1"/>
        <v>631</v>
      </c>
      <c r="O66" s="45"/>
      <c r="P66" s="45">
        <v>169</v>
      </c>
      <c r="Q66" s="45"/>
      <c r="R66" s="45">
        <v>202</v>
      </c>
      <c r="S66" s="45"/>
      <c r="T66" s="45">
        <v>153</v>
      </c>
      <c r="U66" s="45"/>
      <c r="V66" s="46">
        <f t="shared" si="3"/>
        <v>524</v>
      </c>
      <c r="W66" s="45"/>
      <c r="X66" s="45">
        <v>159</v>
      </c>
      <c r="Y66" s="45"/>
      <c r="Z66" s="45">
        <v>175</v>
      </c>
      <c r="AA66" s="45"/>
      <c r="AB66" s="45">
        <v>200</v>
      </c>
      <c r="AC66" s="45"/>
      <c r="AD66" s="46">
        <f t="shared" si="4"/>
        <v>534</v>
      </c>
    </row>
    <row r="67" spans="1:31" ht="12" thickBot="1" x14ac:dyDescent="0.25">
      <c r="A67" s="59" t="s">
        <v>77</v>
      </c>
      <c r="D67" s="46">
        <f t="shared" si="5"/>
        <v>0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0</v>
      </c>
      <c r="J67" s="45"/>
      <c r="K67" s="45"/>
      <c r="L67" s="45"/>
      <c r="M67" s="45"/>
      <c r="N67" s="46">
        <f t="shared" si="1"/>
        <v>0</v>
      </c>
      <c r="O67" s="45"/>
      <c r="P67" s="45">
        <v>0</v>
      </c>
      <c r="Q67" s="45"/>
      <c r="R67" s="45">
        <v>0</v>
      </c>
      <c r="S67" s="45"/>
      <c r="T67" s="45">
        <v>0</v>
      </c>
      <c r="U67" s="45"/>
      <c r="V67" s="46">
        <f t="shared" si="3"/>
        <v>0</v>
      </c>
      <c r="W67" s="45"/>
      <c r="X67" s="45"/>
      <c r="Y67" s="45"/>
      <c r="Z67" s="45"/>
      <c r="AA67" s="45"/>
      <c r="AB67" s="45"/>
      <c r="AC67" s="45"/>
      <c r="AD67" s="46">
        <f t="shared" si="4"/>
        <v>0</v>
      </c>
    </row>
    <row r="68" spans="1:31" ht="12" thickBot="1" x14ac:dyDescent="0.25">
      <c r="A68" s="59" t="s">
        <v>78</v>
      </c>
      <c r="D68" s="46">
        <f t="shared" si="5"/>
        <v>630</v>
      </c>
      <c r="E68" s="45">
        <v>6</v>
      </c>
      <c r="F68" s="45">
        <v>52</v>
      </c>
      <c r="G68" s="45">
        <v>43</v>
      </c>
      <c r="H68" s="46">
        <f t="shared" si="0"/>
        <v>101</v>
      </c>
      <c r="I68" s="45">
        <v>73</v>
      </c>
      <c r="J68" s="45">
        <v>61</v>
      </c>
      <c r="K68" s="45"/>
      <c r="L68" s="45">
        <v>63</v>
      </c>
      <c r="M68" s="45"/>
      <c r="N68" s="46">
        <f t="shared" si="1"/>
        <v>197</v>
      </c>
      <c r="O68" s="45"/>
      <c r="P68" s="45">
        <v>53</v>
      </c>
      <c r="Q68" s="45"/>
      <c r="R68" s="45">
        <v>62</v>
      </c>
      <c r="S68" s="45"/>
      <c r="T68" s="45">
        <v>46</v>
      </c>
      <c r="U68" s="45"/>
      <c r="V68" s="46">
        <f t="shared" si="3"/>
        <v>161</v>
      </c>
      <c r="W68" s="45"/>
      <c r="X68" s="45">
        <v>48</v>
      </c>
      <c r="Y68" s="45"/>
      <c r="Z68" s="45">
        <v>53</v>
      </c>
      <c r="AA68" s="45"/>
      <c r="AB68" s="45">
        <v>70</v>
      </c>
      <c r="AC68" s="45"/>
      <c r="AD68" s="46">
        <f t="shared" si="4"/>
        <v>171</v>
      </c>
    </row>
    <row r="69" spans="1:31" ht="12" thickBot="1" x14ac:dyDescent="0.25">
      <c r="A69" s="59" t="s">
        <v>81</v>
      </c>
      <c r="D69" s="46">
        <f t="shared" si="5"/>
        <v>100</v>
      </c>
      <c r="E69" s="45">
        <v>7</v>
      </c>
      <c r="F69" s="45">
        <v>6</v>
      </c>
      <c r="G69" s="45">
        <v>8</v>
      </c>
      <c r="H69" s="46">
        <f t="shared" si="0"/>
        <v>21</v>
      </c>
      <c r="I69" s="45">
        <v>7</v>
      </c>
      <c r="J69" s="45">
        <v>8</v>
      </c>
      <c r="K69" s="45"/>
      <c r="L69" s="45">
        <v>7</v>
      </c>
      <c r="M69" s="45"/>
      <c r="N69" s="46">
        <f t="shared" si="1"/>
        <v>22</v>
      </c>
      <c r="O69" s="45"/>
      <c r="P69" s="45">
        <v>7</v>
      </c>
      <c r="Q69" s="45"/>
      <c r="R69" s="45">
        <v>17</v>
      </c>
      <c r="S69" s="45"/>
      <c r="T69" s="45">
        <v>8</v>
      </c>
      <c r="U69" s="45"/>
      <c r="V69" s="46">
        <f t="shared" si="3"/>
        <v>32</v>
      </c>
      <c r="W69" s="45"/>
      <c r="X69" s="45">
        <v>8</v>
      </c>
      <c r="Y69" s="45"/>
      <c r="Z69" s="45">
        <v>8</v>
      </c>
      <c r="AA69" s="45"/>
      <c r="AB69" s="45">
        <v>9</v>
      </c>
      <c r="AC69" s="45"/>
      <c r="AD69" s="46">
        <f t="shared" si="4"/>
        <v>25</v>
      </c>
    </row>
    <row r="70" spans="1:31" ht="12" thickBot="1" x14ac:dyDescent="0.25">
      <c r="A70" s="59" t="s">
        <v>82</v>
      </c>
      <c r="D70" s="46">
        <f t="shared" si="5"/>
        <v>128</v>
      </c>
      <c r="E70" s="45">
        <v>6</v>
      </c>
      <c r="F70" s="45">
        <v>4</v>
      </c>
      <c r="G70" s="45">
        <v>7</v>
      </c>
      <c r="H70" s="46">
        <f t="shared" si="0"/>
        <v>17</v>
      </c>
      <c r="I70" s="45">
        <v>33</v>
      </c>
      <c r="J70" s="45">
        <v>28</v>
      </c>
      <c r="K70" s="45"/>
      <c r="L70" s="45">
        <v>0</v>
      </c>
      <c r="M70" s="45"/>
      <c r="N70" s="46">
        <f t="shared" si="1"/>
        <v>61</v>
      </c>
      <c r="O70" s="45"/>
      <c r="P70" s="45">
        <v>13</v>
      </c>
      <c r="Q70" s="45"/>
      <c r="R70" s="45">
        <v>2</v>
      </c>
      <c r="S70" s="45"/>
      <c r="T70" s="45">
        <v>4</v>
      </c>
      <c r="U70" s="45"/>
      <c r="V70" s="46">
        <f t="shared" si="3"/>
        <v>19</v>
      </c>
      <c r="W70" s="45"/>
      <c r="X70" s="45">
        <v>9</v>
      </c>
      <c r="Y70" s="45"/>
      <c r="Z70" s="45">
        <v>15</v>
      </c>
      <c r="AA70" s="45"/>
      <c r="AB70" s="45">
        <v>7</v>
      </c>
      <c r="AC70" s="45"/>
      <c r="AD70" s="46">
        <f t="shared" si="4"/>
        <v>31</v>
      </c>
    </row>
    <row r="71" spans="1:31" ht="12" thickBot="1" x14ac:dyDescent="0.25">
      <c r="A71" s="59" t="s">
        <v>83</v>
      </c>
      <c r="D71" s="46">
        <f t="shared" si="5"/>
        <v>17</v>
      </c>
      <c r="E71" s="45">
        <v>1</v>
      </c>
      <c r="F71" s="45">
        <v>1</v>
      </c>
      <c r="G71" s="45">
        <v>1</v>
      </c>
      <c r="H71" s="46">
        <f t="shared" si="0"/>
        <v>3</v>
      </c>
      <c r="I71" s="45">
        <v>2</v>
      </c>
      <c r="J71" s="45">
        <v>1</v>
      </c>
      <c r="K71" s="45"/>
      <c r="L71" s="45">
        <v>1</v>
      </c>
      <c r="M71" s="45"/>
      <c r="N71" s="46">
        <f t="shared" si="1"/>
        <v>4</v>
      </c>
      <c r="O71" s="45"/>
      <c r="P71" s="45">
        <v>3</v>
      </c>
      <c r="Q71" s="45"/>
      <c r="R71" s="45">
        <v>1</v>
      </c>
      <c r="S71" s="45"/>
      <c r="T71" s="45">
        <v>1</v>
      </c>
      <c r="U71" s="45"/>
      <c r="V71" s="46">
        <f t="shared" si="3"/>
        <v>5</v>
      </c>
      <c r="W71" s="45"/>
      <c r="X71" s="45">
        <v>1</v>
      </c>
      <c r="Y71" s="45"/>
      <c r="Z71" s="45">
        <v>2</v>
      </c>
      <c r="AA71" s="45"/>
      <c r="AB71" s="45">
        <v>2</v>
      </c>
      <c r="AC71" s="45"/>
      <c r="AD71" s="46">
        <f t="shared" si="4"/>
        <v>5</v>
      </c>
    </row>
    <row r="72" spans="1:31" ht="12" thickBot="1" x14ac:dyDescent="0.25">
      <c r="A72" s="59" t="s">
        <v>56</v>
      </c>
      <c r="D72" s="46">
        <f t="shared" si="5"/>
        <v>501</v>
      </c>
      <c r="E72" s="45">
        <v>0</v>
      </c>
      <c r="F72" s="45">
        <v>1</v>
      </c>
      <c r="G72" s="45">
        <v>31</v>
      </c>
      <c r="H72" s="46">
        <f t="shared" ref="H72:H94" si="23">E72+F72+G72</f>
        <v>32</v>
      </c>
      <c r="I72" s="45">
        <v>51</v>
      </c>
      <c r="J72" s="45">
        <v>2</v>
      </c>
      <c r="K72" s="45"/>
      <c r="L72" s="45">
        <v>9</v>
      </c>
      <c r="M72" s="45"/>
      <c r="N72" s="46">
        <f t="shared" ref="N72:N94" si="24">I72+J72+L72</f>
        <v>62</v>
      </c>
      <c r="O72" s="45"/>
      <c r="P72" s="45">
        <v>87</v>
      </c>
      <c r="Q72" s="45"/>
      <c r="R72" s="45">
        <v>51</v>
      </c>
      <c r="S72" s="45"/>
      <c r="T72" s="45">
        <v>45</v>
      </c>
      <c r="U72" s="45"/>
      <c r="V72" s="46">
        <f t="shared" ref="V72:V94" si="25">P72+R72+T72</f>
        <v>183</v>
      </c>
      <c r="W72" s="45"/>
      <c r="X72" s="45">
        <v>59</v>
      </c>
      <c r="Y72" s="45"/>
      <c r="Z72" s="45">
        <v>75</v>
      </c>
      <c r="AA72" s="45"/>
      <c r="AB72" s="45">
        <v>90</v>
      </c>
      <c r="AC72" s="45"/>
      <c r="AD72" s="46">
        <f t="shared" ref="AD72:AD94" si="26">X72+Z72+AB72</f>
        <v>224</v>
      </c>
    </row>
    <row r="73" spans="1:31" ht="12" thickBot="1" x14ac:dyDescent="0.25">
      <c r="A73" s="59" t="s">
        <v>84</v>
      </c>
      <c r="D73" s="46">
        <f t="shared" ref="D73:D94" si="27">H73+N73+V73+AD73</f>
        <v>338</v>
      </c>
      <c r="E73" s="45">
        <v>0</v>
      </c>
      <c r="F73" s="45">
        <v>14</v>
      </c>
      <c r="G73" s="45">
        <v>0</v>
      </c>
      <c r="H73" s="46">
        <f t="shared" si="23"/>
        <v>14</v>
      </c>
      <c r="I73" s="45">
        <v>127</v>
      </c>
      <c r="J73" s="45">
        <v>12</v>
      </c>
      <c r="K73" s="45"/>
      <c r="L73" s="45">
        <v>14</v>
      </c>
      <c r="M73" s="45"/>
      <c r="N73" s="46">
        <f t="shared" si="24"/>
        <v>153</v>
      </c>
      <c r="O73" s="45"/>
      <c r="P73" s="45">
        <v>45</v>
      </c>
      <c r="Q73" s="45"/>
      <c r="R73" s="45">
        <v>31</v>
      </c>
      <c r="S73" s="45"/>
      <c r="T73" s="45">
        <v>22</v>
      </c>
      <c r="U73" s="45"/>
      <c r="V73" s="46">
        <f t="shared" si="25"/>
        <v>98</v>
      </c>
      <c r="W73" s="45"/>
      <c r="X73" s="45">
        <v>36</v>
      </c>
      <c r="Y73" s="45"/>
      <c r="Z73" s="45">
        <v>37</v>
      </c>
      <c r="AA73" s="45"/>
      <c r="AB73" s="45">
        <v>0</v>
      </c>
      <c r="AC73" s="45"/>
      <c r="AD73" s="46">
        <f t="shared" si="26"/>
        <v>73</v>
      </c>
    </row>
    <row r="74" spans="1:31" ht="12" thickBot="1" x14ac:dyDescent="0.25">
      <c r="A74" s="59" t="s">
        <v>44</v>
      </c>
      <c r="D74" s="46">
        <f t="shared" si="27"/>
        <v>40</v>
      </c>
      <c r="E74" s="45">
        <v>0</v>
      </c>
      <c r="F74" s="45">
        <v>0</v>
      </c>
      <c r="G74" s="45">
        <v>0</v>
      </c>
      <c r="H74" s="46">
        <f t="shared" si="23"/>
        <v>0</v>
      </c>
      <c r="I74" s="45">
        <v>0</v>
      </c>
      <c r="J74" s="45">
        <v>16</v>
      </c>
      <c r="K74" s="45"/>
      <c r="L74" s="45">
        <v>0</v>
      </c>
      <c r="M74" s="45"/>
      <c r="N74" s="46">
        <f t="shared" si="24"/>
        <v>16</v>
      </c>
      <c r="O74" s="45"/>
      <c r="P74" s="45">
        <v>17</v>
      </c>
      <c r="Q74" s="45"/>
      <c r="R74" s="45">
        <v>0</v>
      </c>
      <c r="S74" s="45"/>
      <c r="T74" s="45">
        <v>0</v>
      </c>
      <c r="U74" s="45"/>
      <c r="V74" s="46">
        <f t="shared" si="25"/>
        <v>17</v>
      </c>
      <c r="W74" s="45"/>
      <c r="X74" s="45">
        <v>0</v>
      </c>
      <c r="Y74" s="45"/>
      <c r="Z74" s="45">
        <v>7</v>
      </c>
      <c r="AA74" s="45"/>
      <c r="AB74" s="45">
        <v>0</v>
      </c>
      <c r="AC74" s="45"/>
      <c r="AD74" s="46">
        <f t="shared" si="26"/>
        <v>7</v>
      </c>
    </row>
    <row r="75" spans="1:31" ht="12" thickBot="1" x14ac:dyDescent="0.25">
      <c r="A75" s="59" t="s">
        <v>85</v>
      </c>
      <c r="D75" s="46">
        <f t="shared" si="27"/>
        <v>63</v>
      </c>
      <c r="E75" s="45">
        <v>0</v>
      </c>
      <c r="F75" s="45">
        <v>0</v>
      </c>
      <c r="G75" s="45">
        <v>0</v>
      </c>
      <c r="H75" s="46">
        <f t="shared" si="23"/>
        <v>0</v>
      </c>
      <c r="I75" s="45">
        <v>3</v>
      </c>
      <c r="J75" s="45">
        <v>0</v>
      </c>
      <c r="K75" s="45"/>
      <c r="L75" s="45">
        <v>0</v>
      </c>
      <c r="M75" s="45"/>
      <c r="N75" s="46">
        <f t="shared" si="24"/>
        <v>3</v>
      </c>
      <c r="O75" s="45"/>
      <c r="P75" s="45">
        <v>6</v>
      </c>
      <c r="Q75" s="45"/>
      <c r="R75" s="45">
        <v>0</v>
      </c>
      <c r="S75" s="45"/>
      <c r="T75" s="45">
        <v>0</v>
      </c>
      <c r="U75" s="45"/>
      <c r="V75" s="46">
        <f t="shared" si="25"/>
        <v>6</v>
      </c>
      <c r="W75" s="45"/>
      <c r="X75" s="45">
        <v>4</v>
      </c>
      <c r="Y75" s="45"/>
      <c r="Z75" s="45">
        <v>50</v>
      </c>
      <c r="AA75" s="45"/>
      <c r="AB75" s="45">
        <v>0</v>
      </c>
      <c r="AC75" s="45"/>
      <c r="AD75" s="46">
        <f t="shared" si="26"/>
        <v>54</v>
      </c>
    </row>
    <row r="76" spans="1:31" ht="23.25" thickBot="1" x14ac:dyDescent="0.25">
      <c r="A76" s="66" t="s">
        <v>53</v>
      </c>
      <c r="D76" s="46">
        <f t="shared" si="27"/>
        <v>538</v>
      </c>
      <c r="E76" s="67">
        <v>15</v>
      </c>
      <c r="F76" s="67">
        <v>39</v>
      </c>
      <c r="G76" s="67">
        <v>34</v>
      </c>
      <c r="H76" s="46">
        <f t="shared" si="23"/>
        <v>88</v>
      </c>
      <c r="I76" s="67">
        <v>40</v>
      </c>
      <c r="J76" s="67">
        <v>44</v>
      </c>
      <c r="K76" s="67"/>
      <c r="L76" s="67">
        <v>36</v>
      </c>
      <c r="M76" s="67"/>
      <c r="N76" s="46">
        <f t="shared" si="24"/>
        <v>120</v>
      </c>
      <c r="O76" s="67"/>
      <c r="P76" s="67">
        <v>42</v>
      </c>
      <c r="Q76" s="67"/>
      <c r="R76" s="67">
        <v>49</v>
      </c>
      <c r="S76" s="67"/>
      <c r="T76" s="67">
        <v>51</v>
      </c>
      <c r="U76" s="67"/>
      <c r="V76" s="46">
        <f t="shared" si="25"/>
        <v>142</v>
      </c>
      <c r="W76" s="67"/>
      <c r="X76" s="67">
        <v>54</v>
      </c>
      <c r="Y76" s="67"/>
      <c r="Z76" s="67">
        <v>84</v>
      </c>
      <c r="AA76" s="67"/>
      <c r="AB76" s="67">
        <v>50</v>
      </c>
      <c r="AC76" s="67"/>
      <c r="AD76" s="46">
        <f t="shared" si="26"/>
        <v>188</v>
      </c>
    </row>
    <row r="77" spans="1:31" ht="31.9" customHeight="1" thickBot="1" x14ac:dyDescent="0.25">
      <c r="A77" s="42" t="s">
        <v>86</v>
      </c>
      <c r="B77" s="45"/>
      <c r="C77" s="45"/>
      <c r="D77" s="46">
        <f t="shared" si="27"/>
        <v>2672.8</v>
      </c>
      <c r="E77" s="45">
        <f t="shared" ref="E77:AC77" si="28">E78</f>
        <v>0</v>
      </c>
      <c r="F77" s="45">
        <f t="shared" si="28"/>
        <v>0</v>
      </c>
      <c r="G77" s="45">
        <f t="shared" si="28"/>
        <v>71</v>
      </c>
      <c r="H77" s="46">
        <f t="shared" si="23"/>
        <v>71</v>
      </c>
      <c r="I77" s="45">
        <f t="shared" si="28"/>
        <v>572.1</v>
      </c>
      <c r="J77" s="45">
        <f t="shared" si="28"/>
        <v>360.1</v>
      </c>
      <c r="K77" s="45">
        <f t="shared" si="28"/>
        <v>0</v>
      </c>
      <c r="L77" s="45">
        <f t="shared" si="28"/>
        <v>198.9</v>
      </c>
      <c r="M77" s="45">
        <f t="shared" si="28"/>
        <v>0</v>
      </c>
      <c r="N77" s="46">
        <f t="shared" si="24"/>
        <v>1131.1000000000001</v>
      </c>
      <c r="O77" s="45">
        <f t="shared" si="28"/>
        <v>0</v>
      </c>
      <c r="P77" s="45">
        <f t="shared" si="28"/>
        <v>351</v>
      </c>
      <c r="Q77" s="45">
        <f t="shared" si="28"/>
        <v>0</v>
      </c>
      <c r="R77" s="45">
        <f t="shared" si="28"/>
        <v>227</v>
      </c>
      <c r="S77" s="45">
        <f t="shared" si="28"/>
        <v>0</v>
      </c>
      <c r="T77" s="45">
        <f t="shared" si="28"/>
        <v>168</v>
      </c>
      <c r="U77" s="45">
        <f t="shared" si="28"/>
        <v>0</v>
      </c>
      <c r="V77" s="46">
        <f t="shared" si="25"/>
        <v>746</v>
      </c>
      <c r="W77" s="45">
        <f t="shared" si="28"/>
        <v>0</v>
      </c>
      <c r="X77" s="45">
        <f t="shared" si="28"/>
        <v>190</v>
      </c>
      <c r="Y77" s="45">
        <f t="shared" si="28"/>
        <v>0</v>
      </c>
      <c r="Z77" s="45">
        <f t="shared" si="28"/>
        <v>75.7</v>
      </c>
      <c r="AA77" s="45">
        <f t="shared" si="28"/>
        <v>0</v>
      </c>
      <c r="AB77" s="45">
        <f t="shared" si="28"/>
        <v>459</v>
      </c>
      <c r="AC77" s="45">
        <f t="shared" si="28"/>
        <v>0</v>
      </c>
      <c r="AD77" s="46">
        <f t="shared" si="26"/>
        <v>724.7</v>
      </c>
    </row>
    <row r="78" spans="1:31" ht="12" thickBot="1" x14ac:dyDescent="0.25">
      <c r="A78" s="42" t="s">
        <v>87</v>
      </c>
      <c r="B78" s="45"/>
      <c r="C78" s="45"/>
      <c r="D78" s="46">
        <f t="shared" si="27"/>
        <v>2672.8</v>
      </c>
      <c r="E78" s="45">
        <f t="shared" ref="E78:Y78" si="29">E79+E84+E87</f>
        <v>0</v>
      </c>
      <c r="F78" s="45">
        <f t="shared" si="29"/>
        <v>0</v>
      </c>
      <c r="G78" s="45">
        <f t="shared" si="29"/>
        <v>71</v>
      </c>
      <c r="H78" s="46">
        <f t="shared" si="23"/>
        <v>71</v>
      </c>
      <c r="I78" s="45">
        <f t="shared" si="29"/>
        <v>572.1</v>
      </c>
      <c r="J78" s="45">
        <f t="shared" si="29"/>
        <v>360.1</v>
      </c>
      <c r="K78" s="45">
        <f t="shared" si="29"/>
        <v>0</v>
      </c>
      <c r="L78" s="45">
        <f t="shared" si="29"/>
        <v>198.9</v>
      </c>
      <c r="M78" s="45">
        <f t="shared" si="29"/>
        <v>0</v>
      </c>
      <c r="N78" s="46">
        <f t="shared" si="24"/>
        <v>1131.1000000000001</v>
      </c>
      <c r="O78" s="45">
        <f t="shared" si="29"/>
        <v>0</v>
      </c>
      <c r="P78" s="45">
        <f t="shared" si="29"/>
        <v>351</v>
      </c>
      <c r="Q78" s="45">
        <f t="shared" si="29"/>
        <v>0</v>
      </c>
      <c r="R78" s="45">
        <f t="shared" si="29"/>
        <v>227</v>
      </c>
      <c r="S78" s="45">
        <f t="shared" si="29"/>
        <v>0</v>
      </c>
      <c r="T78" s="45">
        <f t="shared" si="29"/>
        <v>168</v>
      </c>
      <c r="U78" s="45">
        <f t="shared" si="29"/>
        <v>0</v>
      </c>
      <c r="V78" s="46">
        <f t="shared" si="25"/>
        <v>746</v>
      </c>
      <c r="W78" s="45">
        <f t="shared" si="29"/>
        <v>0</v>
      </c>
      <c r="X78" s="45">
        <f t="shared" si="29"/>
        <v>190</v>
      </c>
      <c r="Y78" s="45">
        <f t="shared" si="29"/>
        <v>0</v>
      </c>
      <c r="Z78" s="45">
        <f>Z79+Z84+Z87</f>
        <v>75.7</v>
      </c>
      <c r="AA78" s="45">
        <f>AA79+AA84+AA87</f>
        <v>0</v>
      </c>
      <c r="AB78" s="45">
        <f>AB79+AB84+AB87</f>
        <v>459</v>
      </c>
      <c r="AC78" s="45">
        <f>AC79+AC84+AC87</f>
        <v>0</v>
      </c>
      <c r="AD78" s="46">
        <f t="shared" si="26"/>
        <v>724.7</v>
      </c>
    </row>
    <row r="79" spans="1:31" ht="23.25" thickBot="1" x14ac:dyDescent="0.25">
      <c r="A79" s="56" t="s">
        <v>88</v>
      </c>
      <c r="D79" s="46">
        <f t="shared" si="27"/>
        <v>1268.8</v>
      </c>
      <c r="E79" s="57">
        <f t="shared" ref="E79:Y79" si="30">E80+E81+E82+E83</f>
        <v>0</v>
      </c>
      <c r="F79" s="57">
        <f t="shared" si="30"/>
        <v>0</v>
      </c>
      <c r="G79" s="57">
        <f t="shared" si="30"/>
        <v>25</v>
      </c>
      <c r="H79" s="46">
        <f t="shared" si="23"/>
        <v>25</v>
      </c>
      <c r="I79" s="57">
        <f t="shared" si="30"/>
        <v>527.1</v>
      </c>
      <c r="J79" s="57">
        <f t="shared" si="30"/>
        <v>175.1</v>
      </c>
      <c r="K79" s="57">
        <f t="shared" si="30"/>
        <v>0</v>
      </c>
      <c r="L79" s="57">
        <f t="shared" si="30"/>
        <v>16.899999999999999</v>
      </c>
      <c r="M79" s="57">
        <f t="shared" si="30"/>
        <v>0</v>
      </c>
      <c r="N79" s="46">
        <f t="shared" si="24"/>
        <v>719.1</v>
      </c>
      <c r="O79" s="57">
        <f t="shared" si="30"/>
        <v>0</v>
      </c>
      <c r="P79" s="57">
        <f t="shared" si="30"/>
        <v>9</v>
      </c>
      <c r="Q79" s="57">
        <f t="shared" si="30"/>
        <v>0</v>
      </c>
      <c r="R79" s="57">
        <f t="shared" si="30"/>
        <v>0</v>
      </c>
      <c r="S79" s="57">
        <f t="shared" si="30"/>
        <v>0</v>
      </c>
      <c r="T79" s="57">
        <f t="shared" si="30"/>
        <v>11</v>
      </c>
      <c r="U79" s="57">
        <f t="shared" si="30"/>
        <v>0</v>
      </c>
      <c r="V79" s="46">
        <f t="shared" si="25"/>
        <v>20</v>
      </c>
      <c r="W79" s="57">
        <f t="shared" si="30"/>
        <v>0</v>
      </c>
      <c r="X79" s="57">
        <f t="shared" si="30"/>
        <v>90</v>
      </c>
      <c r="Y79" s="57">
        <f t="shared" si="30"/>
        <v>0</v>
      </c>
      <c r="Z79" s="57">
        <f>Z80+Z81+Z82+Z83</f>
        <v>75.7</v>
      </c>
      <c r="AA79" s="57">
        <f>AA80+AA81+AA82+AA83</f>
        <v>0</v>
      </c>
      <c r="AB79" s="57">
        <f>AB80+AB81+AB82+AB83</f>
        <v>339</v>
      </c>
      <c r="AC79" s="57">
        <f>AC80+AC81+AC82+AC83</f>
        <v>0</v>
      </c>
      <c r="AD79" s="46">
        <f t="shared" si="26"/>
        <v>504.7</v>
      </c>
    </row>
    <row r="80" spans="1:31" ht="12" thickBot="1" x14ac:dyDescent="0.25">
      <c r="A80" s="59" t="s">
        <v>82</v>
      </c>
      <c r="D80" s="46">
        <f t="shared" si="27"/>
        <v>1129.9000000000001</v>
      </c>
      <c r="E80" s="45">
        <v>0</v>
      </c>
      <c r="F80" s="45">
        <v>0</v>
      </c>
      <c r="G80" s="45">
        <v>25</v>
      </c>
      <c r="H80" s="46">
        <f t="shared" si="23"/>
        <v>25</v>
      </c>
      <c r="I80" s="45">
        <v>481.1</v>
      </c>
      <c r="J80" s="45">
        <v>169.1</v>
      </c>
      <c r="K80" s="45"/>
      <c r="L80" s="45">
        <v>3.3</v>
      </c>
      <c r="M80" s="45"/>
      <c r="N80" s="46">
        <f t="shared" si="24"/>
        <v>653.5</v>
      </c>
      <c r="O80" s="45"/>
      <c r="P80" s="45">
        <v>9</v>
      </c>
      <c r="Q80" s="45"/>
      <c r="R80" s="45">
        <v>0</v>
      </c>
      <c r="S80" s="45"/>
      <c r="T80" s="45">
        <v>1</v>
      </c>
      <c r="U80" s="45"/>
      <c r="V80" s="46">
        <f t="shared" si="25"/>
        <v>10</v>
      </c>
      <c r="W80" s="45"/>
      <c r="X80" s="45">
        <v>53</v>
      </c>
      <c r="Y80" s="45"/>
      <c r="Z80" s="45">
        <v>49.4</v>
      </c>
      <c r="AA80" s="45"/>
      <c r="AB80" s="45">
        <v>339</v>
      </c>
      <c r="AC80" s="45"/>
      <c r="AD80" s="46">
        <f t="shared" si="26"/>
        <v>441.4</v>
      </c>
    </row>
    <row r="81" spans="1:32" ht="12" thickBot="1" x14ac:dyDescent="0.25">
      <c r="A81" s="59" t="s">
        <v>89</v>
      </c>
      <c r="D81" s="46">
        <f t="shared" si="27"/>
        <v>134.89999999999998</v>
      </c>
      <c r="E81" s="45"/>
      <c r="F81" s="45">
        <v>0</v>
      </c>
      <c r="G81" s="45">
        <v>0</v>
      </c>
      <c r="H81" s="46">
        <f t="shared" si="23"/>
        <v>0</v>
      </c>
      <c r="I81" s="45">
        <v>46</v>
      </c>
      <c r="J81" s="45">
        <v>6</v>
      </c>
      <c r="K81" s="45"/>
      <c r="L81" s="45">
        <v>13.6</v>
      </c>
      <c r="M81" s="45"/>
      <c r="N81" s="46">
        <f t="shared" si="24"/>
        <v>65.599999999999994</v>
      </c>
      <c r="O81" s="45"/>
      <c r="P81" s="45">
        <v>0</v>
      </c>
      <c r="Q81" s="45"/>
      <c r="R81" s="45">
        <v>0</v>
      </c>
      <c r="S81" s="45"/>
      <c r="T81" s="45">
        <v>10</v>
      </c>
      <c r="U81" s="45"/>
      <c r="V81" s="46">
        <f t="shared" si="25"/>
        <v>10</v>
      </c>
      <c r="W81" s="45"/>
      <c r="X81" s="45">
        <v>33</v>
      </c>
      <c r="Y81" s="45"/>
      <c r="Z81" s="45">
        <v>26.3</v>
      </c>
      <c r="AA81" s="45"/>
      <c r="AB81" s="45">
        <v>0</v>
      </c>
      <c r="AC81" s="45"/>
      <c r="AD81" s="46">
        <f t="shared" si="26"/>
        <v>59.3</v>
      </c>
    </row>
    <row r="82" spans="1:32" ht="12" thickBot="1" x14ac:dyDescent="0.25">
      <c r="A82" s="58" t="s">
        <v>90</v>
      </c>
      <c r="D82" s="46">
        <f t="shared" si="27"/>
        <v>4</v>
      </c>
      <c r="E82" s="45">
        <v>0</v>
      </c>
      <c r="F82" s="45">
        <v>0</v>
      </c>
      <c r="G82" s="45">
        <v>0</v>
      </c>
      <c r="H82" s="46">
        <f t="shared" si="23"/>
        <v>0</v>
      </c>
      <c r="I82" s="45">
        <v>0</v>
      </c>
      <c r="J82" s="45">
        <v>0</v>
      </c>
      <c r="K82" s="45"/>
      <c r="L82" s="45"/>
      <c r="M82" s="45"/>
      <c r="N82" s="46">
        <f t="shared" si="24"/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/>
      <c r="V82" s="46">
        <f t="shared" si="25"/>
        <v>0</v>
      </c>
      <c r="W82" s="45"/>
      <c r="X82" s="45">
        <v>4</v>
      </c>
      <c r="Y82" s="45"/>
      <c r="Z82" s="45">
        <v>0</v>
      </c>
      <c r="AA82" s="45"/>
      <c r="AB82" s="45">
        <v>0</v>
      </c>
      <c r="AC82" s="45"/>
      <c r="AD82" s="46">
        <f t="shared" si="26"/>
        <v>4</v>
      </c>
    </row>
    <row r="83" spans="1:32" ht="23.25" thickBot="1" x14ac:dyDescent="0.25">
      <c r="A83" s="59" t="s">
        <v>53</v>
      </c>
      <c r="D83" s="46">
        <f t="shared" si="27"/>
        <v>0</v>
      </c>
      <c r="E83" s="45">
        <v>0</v>
      </c>
      <c r="F83" s="45">
        <v>0</v>
      </c>
      <c r="G83" s="45">
        <v>0</v>
      </c>
      <c r="H83" s="46">
        <f t="shared" si="23"/>
        <v>0</v>
      </c>
      <c r="I83" s="45">
        <v>0</v>
      </c>
      <c r="J83" s="45">
        <v>0</v>
      </c>
      <c r="K83" s="45"/>
      <c r="L83" s="45"/>
      <c r="M83" s="45"/>
      <c r="N83" s="46">
        <f t="shared" si="24"/>
        <v>0</v>
      </c>
      <c r="O83" s="45"/>
      <c r="P83" s="45">
        <v>0</v>
      </c>
      <c r="Q83" s="45"/>
      <c r="R83" s="45">
        <v>0</v>
      </c>
      <c r="S83" s="45"/>
      <c r="T83" s="45">
        <v>0</v>
      </c>
      <c r="U83" s="45"/>
      <c r="V83" s="46">
        <f t="shared" si="25"/>
        <v>0</v>
      </c>
      <c r="W83" s="45"/>
      <c r="X83" s="45">
        <v>0</v>
      </c>
      <c r="Y83" s="45"/>
      <c r="Z83" s="45">
        <v>0</v>
      </c>
      <c r="AA83" s="45"/>
      <c r="AB83" s="45">
        <v>0</v>
      </c>
      <c r="AC83" s="45"/>
      <c r="AD83" s="46">
        <f t="shared" si="26"/>
        <v>0</v>
      </c>
    </row>
    <row r="84" spans="1:32" ht="23.25" thickBot="1" x14ac:dyDescent="0.25">
      <c r="A84" s="42" t="s">
        <v>91</v>
      </c>
      <c r="B84" s="45"/>
      <c r="C84" s="45"/>
      <c r="D84" s="46">
        <f t="shared" si="27"/>
        <v>250</v>
      </c>
      <c r="E84" s="45">
        <f t="shared" ref="E84:AE84" si="31">E85+E86</f>
        <v>0</v>
      </c>
      <c r="F84" s="45">
        <f t="shared" si="31"/>
        <v>0</v>
      </c>
      <c r="G84" s="45">
        <f t="shared" si="31"/>
        <v>0</v>
      </c>
      <c r="H84" s="46">
        <f t="shared" si="23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45">
        <f t="shared" si="31"/>
        <v>0</v>
      </c>
      <c r="M84" s="45">
        <f t="shared" si="31"/>
        <v>0</v>
      </c>
      <c r="N84" s="46">
        <f t="shared" si="24"/>
        <v>0</v>
      </c>
      <c r="O84" s="45">
        <f t="shared" si="31"/>
        <v>0</v>
      </c>
      <c r="P84" s="45">
        <f t="shared" si="31"/>
        <v>50</v>
      </c>
      <c r="Q84" s="45">
        <f t="shared" si="31"/>
        <v>0</v>
      </c>
      <c r="R84" s="45">
        <f t="shared" si="31"/>
        <v>50</v>
      </c>
      <c r="S84" s="45">
        <f t="shared" si="31"/>
        <v>0</v>
      </c>
      <c r="T84" s="45">
        <f t="shared" si="31"/>
        <v>50</v>
      </c>
      <c r="U84" s="45">
        <f t="shared" si="31"/>
        <v>0</v>
      </c>
      <c r="V84" s="46">
        <f t="shared" si="25"/>
        <v>150</v>
      </c>
      <c r="W84" s="45">
        <f t="shared" si="31"/>
        <v>0</v>
      </c>
      <c r="X84" s="45">
        <f t="shared" si="31"/>
        <v>100</v>
      </c>
      <c r="Y84" s="45">
        <f t="shared" si="31"/>
        <v>0</v>
      </c>
      <c r="Z84" s="45">
        <f t="shared" si="31"/>
        <v>0</v>
      </c>
      <c r="AA84" s="45">
        <f t="shared" si="31"/>
        <v>0</v>
      </c>
      <c r="AB84" s="45">
        <f t="shared" si="31"/>
        <v>0</v>
      </c>
      <c r="AC84" s="45">
        <f t="shared" si="31"/>
        <v>0</v>
      </c>
      <c r="AD84" s="46">
        <f t="shared" si="26"/>
        <v>100</v>
      </c>
      <c r="AE84" s="45">
        <f t="shared" si="31"/>
        <v>0</v>
      </c>
    </row>
    <row r="85" spans="1:32" ht="12" thickBot="1" x14ac:dyDescent="0.25">
      <c r="A85" s="54" t="s">
        <v>56</v>
      </c>
      <c r="B85" s="45"/>
      <c r="C85" s="45"/>
      <c r="D85" s="46">
        <f t="shared" si="27"/>
        <v>240</v>
      </c>
      <c r="E85" s="45"/>
      <c r="F85" s="45"/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>
        <v>0</v>
      </c>
      <c r="M85" s="45"/>
      <c r="N85" s="46">
        <f t="shared" si="24"/>
        <v>0</v>
      </c>
      <c r="O85" s="45"/>
      <c r="P85" s="45">
        <v>50</v>
      </c>
      <c r="Q85" s="45"/>
      <c r="R85" s="45">
        <v>50</v>
      </c>
      <c r="S85" s="45"/>
      <c r="T85" s="45">
        <v>50</v>
      </c>
      <c r="U85" s="45"/>
      <c r="V85" s="46">
        <f t="shared" si="25"/>
        <v>150</v>
      </c>
      <c r="W85" s="45"/>
      <c r="X85" s="45">
        <v>90</v>
      </c>
      <c r="Y85" s="45"/>
      <c r="Z85" s="45">
        <v>0</v>
      </c>
      <c r="AA85" s="45"/>
      <c r="AB85" s="45">
        <v>0</v>
      </c>
      <c r="AC85" s="45"/>
      <c r="AD85" s="46">
        <f t="shared" si="26"/>
        <v>90</v>
      </c>
    </row>
    <row r="86" spans="1:32" ht="12" thickBot="1" x14ac:dyDescent="0.25">
      <c r="A86" s="59" t="s">
        <v>84</v>
      </c>
      <c r="B86" s="45"/>
      <c r="C86" s="45"/>
      <c r="D86" s="46">
        <f t="shared" si="27"/>
        <v>10</v>
      </c>
      <c r="E86" s="45"/>
      <c r="F86" s="45"/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>
        <v>0</v>
      </c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10</v>
      </c>
      <c r="Y86" s="45"/>
      <c r="Z86" s="45">
        <v>0</v>
      </c>
      <c r="AA86" s="45"/>
      <c r="AB86" s="45">
        <v>0</v>
      </c>
      <c r="AC86" s="45"/>
      <c r="AD86" s="46">
        <f t="shared" si="26"/>
        <v>10</v>
      </c>
    </row>
    <row r="87" spans="1:32" ht="23.25" thickBot="1" x14ac:dyDescent="0.25">
      <c r="A87" s="42" t="s">
        <v>92</v>
      </c>
      <c r="B87" s="45"/>
      <c r="C87" s="45"/>
      <c r="D87" s="46">
        <f t="shared" si="27"/>
        <v>1154</v>
      </c>
      <c r="E87" s="45">
        <f t="shared" ref="E87:AE87" si="32">E88+E89+E90+E91</f>
        <v>0</v>
      </c>
      <c r="F87" s="45">
        <f t="shared" si="32"/>
        <v>0</v>
      </c>
      <c r="G87" s="45">
        <f t="shared" si="32"/>
        <v>46</v>
      </c>
      <c r="H87" s="46">
        <f t="shared" si="23"/>
        <v>46</v>
      </c>
      <c r="I87" s="45">
        <f t="shared" si="32"/>
        <v>45</v>
      </c>
      <c r="J87" s="45">
        <f t="shared" si="32"/>
        <v>185</v>
      </c>
      <c r="K87" s="45">
        <f t="shared" si="32"/>
        <v>0</v>
      </c>
      <c r="L87" s="45">
        <f t="shared" si="32"/>
        <v>182</v>
      </c>
      <c r="M87" s="45">
        <f t="shared" si="32"/>
        <v>0</v>
      </c>
      <c r="N87" s="46">
        <f t="shared" si="24"/>
        <v>412</v>
      </c>
      <c r="O87" s="45">
        <f t="shared" si="32"/>
        <v>0</v>
      </c>
      <c r="P87" s="45">
        <f t="shared" si="32"/>
        <v>292</v>
      </c>
      <c r="Q87" s="45">
        <f t="shared" si="32"/>
        <v>0</v>
      </c>
      <c r="R87" s="45">
        <f t="shared" si="32"/>
        <v>177</v>
      </c>
      <c r="S87" s="45">
        <f t="shared" si="32"/>
        <v>0</v>
      </c>
      <c r="T87" s="45">
        <f t="shared" si="32"/>
        <v>107</v>
      </c>
      <c r="U87" s="45">
        <f t="shared" si="32"/>
        <v>0</v>
      </c>
      <c r="V87" s="46">
        <f t="shared" si="25"/>
        <v>576</v>
      </c>
      <c r="W87" s="45">
        <f t="shared" si="32"/>
        <v>0</v>
      </c>
      <c r="X87" s="45">
        <f t="shared" si="32"/>
        <v>0</v>
      </c>
      <c r="Y87" s="45">
        <f t="shared" si="32"/>
        <v>0</v>
      </c>
      <c r="Z87" s="45">
        <f t="shared" si="32"/>
        <v>0</v>
      </c>
      <c r="AA87" s="45">
        <f t="shared" si="32"/>
        <v>0</v>
      </c>
      <c r="AB87" s="45">
        <f t="shared" si="32"/>
        <v>120</v>
      </c>
      <c r="AC87" s="45">
        <f t="shared" si="32"/>
        <v>0</v>
      </c>
      <c r="AD87" s="46">
        <f t="shared" si="26"/>
        <v>120</v>
      </c>
      <c r="AE87" s="45">
        <f t="shared" si="32"/>
        <v>0</v>
      </c>
    </row>
    <row r="88" spans="1:32" ht="21.6" customHeight="1" thickBot="1" x14ac:dyDescent="0.25">
      <c r="A88" s="54" t="s">
        <v>56</v>
      </c>
      <c r="B88" s="45"/>
      <c r="C88" s="45"/>
      <c r="D88" s="46">
        <f t="shared" si="27"/>
        <v>1153</v>
      </c>
      <c r="E88" s="45"/>
      <c r="F88" s="45">
        <v>0</v>
      </c>
      <c r="G88" s="45">
        <v>45</v>
      </c>
      <c r="H88" s="46">
        <f t="shared" si="23"/>
        <v>45</v>
      </c>
      <c r="I88" s="45">
        <v>45</v>
      </c>
      <c r="J88" s="45">
        <v>185</v>
      </c>
      <c r="K88" s="45"/>
      <c r="L88" s="45">
        <v>182</v>
      </c>
      <c r="M88" s="45"/>
      <c r="N88" s="46">
        <f t="shared" si="24"/>
        <v>412</v>
      </c>
      <c r="O88" s="45"/>
      <c r="P88" s="45">
        <v>292</v>
      </c>
      <c r="Q88" s="45"/>
      <c r="R88" s="45">
        <v>177</v>
      </c>
      <c r="S88" s="45"/>
      <c r="T88" s="45">
        <v>107</v>
      </c>
      <c r="U88" s="45"/>
      <c r="V88" s="46">
        <f t="shared" si="25"/>
        <v>576</v>
      </c>
      <c r="W88" s="45"/>
      <c r="X88" s="45">
        <v>0</v>
      </c>
      <c r="Y88" s="45"/>
      <c r="Z88" s="45">
        <v>0</v>
      </c>
      <c r="AA88" s="45"/>
      <c r="AB88" s="45">
        <v>120</v>
      </c>
      <c r="AC88" s="45"/>
      <c r="AD88" s="46">
        <f t="shared" si="26"/>
        <v>120</v>
      </c>
    </row>
    <row r="89" spans="1:32" ht="36.6" hidden="1" customHeight="1" x14ac:dyDescent="0.2">
      <c r="A89" s="54"/>
      <c r="B89" s="45"/>
      <c r="C89" s="45"/>
      <c r="D89" s="46">
        <f t="shared" si="27"/>
        <v>0</v>
      </c>
      <c r="E89" s="45">
        <v>0</v>
      </c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/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2" ht="19.899999999999999" customHeight="1" thickBot="1" x14ac:dyDescent="0.25">
      <c r="A90" s="58" t="s">
        <v>90</v>
      </c>
      <c r="B90" s="45"/>
      <c r="C90" s="45"/>
      <c r="D90" s="46">
        <f t="shared" si="27"/>
        <v>0</v>
      </c>
      <c r="E90" s="45">
        <v>0</v>
      </c>
      <c r="F90" s="45"/>
      <c r="G90" s="45">
        <v>0</v>
      </c>
      <c r="H90" s="46">
        <f t="shared" si="23"/>
        <v>0</v>
      </c>
      <c r="I90" s="45">
        <v>0</v>
      </c>
      <c r="J90" s="45">
        <v>0</v>
      </c>
      <c r="K90" s="45"/>
      <c r="L90" s="45">
        <v>0</v>
      </c>
      <c r="M90" s="45"/>
      <c r="N90" s="46">
        <f t="shared" si="24"/>
        <v>0</v>
      </c>
      <c r="O90" s="45"/>
      <c r="P90" s="45"/>
      <c r="Q90" s="45"/>
      <c r="R90" s="45">
        <v>0</v>
      </c>
      <c r="S90" s="45"/>
      <c r="T90" s="45">
        <v>0</v>
      </c>
      <c r="U90" s="45"/>
      <c r="V90" s="46">
        <f t="shared" si="25"/>
        <v>0</v>
      </c>
      <c r="W90" s="45"/>
      <c r="X90" s="45"/>
      <c r="Y90" s="45"/>
      <c r="Z90" s="45">
        <v>0</v>
      </c>
      <c r="AA90" s="45"/>
      <c r="AB90" s="45">
        <v>0</v>
      </c>
      <c r="AC90" s="45"/>
      <c r="AD90" s="46">
        <f t="shared" si="26"/>
        <v>0</v>
      </c>
    </row>
    <row r="91" spans="1:32" ht="23.25" thickBot="1" x14ac:dyDescent="0.25">
      <c r="A91" s="54" t="s">
        <v>53</v>
      </c>
      <c r="B91" s="45"/>
      <c r="C91" s="45"/>
      <c r="D91" s="46">
        <f t="shared" si="27"/>
        <v>1</v>
      </c>
      <c r="E91" s="45">
        <v>0</v>
      </c>
      <c r="F91" s="45"/>
      <c r="G91" s="45">
        <v>1</v>
      </c>
      <c r="H91" s="46">
        <f t="shared" si="23"/>
        <v>1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/>
      <c r="Y91" s="45"/>
      <c r="Z91" s="45">
        <v>0</v>
      </c>
      <c r="AA91" s="45"/>
      <c r="AB91" s="45">
        <v>0</v>
      </c>
      <c r="AC91" s="45"/>
      <c r="AD91" s="46">
        <f t="shared" si="26"/>
        <v>0</v>
      </c>
    </row>
    <row r="92" spans="1:32" s="70" customFormat="1" ht="12" thickBot="1" x14ac:dyDescent="0.25">
      <c r="A92" s="55" t="s">
        <v>93</v>
      </c>
      <c r="B92" s="55"/>
      <c r="C92" s="55"/>
      <c r="D92" s="46">
        <f t="shared" si="27"/>
        <v>18141.099999999999</v>
      </c>
      <c r="E92" s="55">
        <f t="shared" ref="E92:AC92" si="33">E8</f>
        <v>519</v>
      </c>
      <c r="F92" s="55">
        <f t="shared" si="33"/>
        <v>1706</v>
      </c>
      <c r="G92" s="55">
        <f t="shared" si="33"/>
        <v>1117</v>
      </c>
      <c r="H92" s="46">
        <f t="shared" si="23"/>
        <v>3342</v>
      </c>
      <c r="I92" s="55">
        <f t="shared" si="33"/>
        <v>2566.1</v>
      </c>
      <c r="J92" s="55">
        <f t="shared" si="33"/>
        <v>1615.1</v>
      </c>
      <c r="K92" s="55">
        <f t="shared" si="33"/>
        <v>0</v>
      </c>
      <c r="L92" s="55">
        <f t="shared" si="33"/>
        <v>1265.9000000000001</v>
      </c>
      <c r="M92" s="55">
        <f t="shared" si="33"/>
        <v>0</v>
      </c>
      <c r="N92" s="46">
        <f t="shared" si="24"/>
        <v>5447.1</v>
      </c>
      <c r="O92" s="55">
        <f t="shared" si="33"/>
        <v>0</v>
      </c>
      <c r="P92" s="55">
        <f t="shared" si="33"/>
        <v>1540</v>
      </c>
      <c r="Q92" s="55">
        <f t="shared" si="33"/>
        <v>0</v>
      </c>
      <c r="R92" s="55">
        <f t="shared" si="33"/>
        <v>1300</v>
      </c>
      <c r="S92" s="55">
        <f t="shared" si="33"/>
        <v>0</v>
      </c>
      <c r="T92" s="55">
        <f t="shared" si="33"/>
        <v>1977</v>
      </c>
      <c r="U92" s="55">
        <f t="shared" si="33"/>
        <v>0</v>
      </c>
      <c r="V92" s="46">
        <f t="shared" si="25"/>
        <v>4817</v>
      </c>
      <c r="W92" s="55">
        <f t="shared" si="33"/>
        <v>0</v>
      </c>
      <c r="X92" s="55">
        <f t="shared" si="33"/>
        <v>1314</v>
      </c>
      <c r="Y92" s="55">
        <f t="shared" si="33"/>
        <v>0</v>
      </c>
      <c r="Z92" s="55">
        <f t="shared" si="33"/>
        <v>1332.7</v>
      </c>
      <c r="AA92" s="55">
        <f t="shared" si="33"/>
        <v>0</v>
      </c>
      <c r="AB92" s="55">
        <f t="shared" si="33"/>
        <v>1888.3</v>
      </c>
      <c r="AC92" s="55">
        <f t="shared" si="33"/>
        <v>0</v>
      </c>
      <c r="AD92" s="46">
        <f t="shared" si="26"/>
        <v>4535</v>
      </c>
      <c r="AF92" s="1"/>
    </row>
    <row r="93" spans="1:32" ht="23.25" thickBot="1" x14ac:dyDescent="0.25">
      <c r="A93" s="71" t="s">
        <v>94</v>
      </c>
      <c r="D93" s="46">
        <f t="shared" si="27"/>
        <v>0</v>
      </c>
      <c r="E93" s="45"/>
      <c r="F93" s="45"/>
      <c r="G93" s="45"/>
      <c r="H93" s="46">
        <f t="shared" si="23"/>
        <v>0</v>
      </c>
      <c r="I93" s="45"/>
      <c r="J93" s="45"/>
      <c r="K93" s="45"/>
      <c r="L93" s="45"/>
      <c r="M93" s="45"/>
      <c r="N93" s="46">
        <f t="shared" si="24"/>
        <v>0</v>
      </c>
      <c r="O93" s="45"/>
      <c r="P93" s="45"/>
      <c r="Q93" s="45"/>
      <c r="R93" s="45"/>
      <c r="S93" s="45"/>
      <c r="T93" s="45"/>
      <c r="U93" s="45"/>
      <c r="V93" s="46">
        <f t="shared" si="25"/>
        <v>0</v>
      </c>
      <c r="W93" s="45"/>
      <c r="X93" s="45"/>
      <c r="Y93" s="45"/>
      <c r="Z93" s="45"/>
      <c r="AA93" s="45"/>
      <c r="AB93" s="45"/>
      <c r="AC93" s="45"/>
      <c r="AD93" s="46">
        <f t="shared" si="26"/>
        <v>0</v>
      </c>
    </row>
    <row r="94" spans="1:32" ht="22.5" x14ac:dyDescent="0.2">
      <c r="A94" s="71" t="s">
        <v>95</v>
      </c>
      <c r="D94" s="46">
        <f t="shared" si="27"/>
        <v>18141.099999999999</v>
      </c>
      <c r="E94" s="45">
        <f>E92</f>
        <v>519</v>
      </c>
      <c r="F94" s="45">
        <f t="shared" ref="F94:AC94" si="34">F92</f>
        <v>1706</v>
      </c>
      <c r="G94" s="45">
        <f t="shared" si="34"/>
        <v>1117</v>
      </c>
      <c r="H94" s="46">
        <f t="shared" si="23"/>
        <v>3342</v>
      </c>
      <c r="I94" s="45">
        <f t="shared" si="34"/>
        <v>2566.1</v>
      </c>
      <c r="J94" s="45">
        <f t="shared" si="34"/>
        <v>1615.1</v>
      </c>
      <c r="K94" s="45">
        <f t="shared" si="34"/>
        <v>0</v>
      </c>
      <c r="L94" s="45">
        <f t="shared" si="34"/>
        <v>1265.9000000000001</v>
      </c>
      <c r="M94" s="45">
        <f t="shared" si="34"/>
        <v>0</v>
      </c>
      <c r="N94" s="46">
        <f t="shared" si="24"/>
        <v>5447.1</v>
      </c>
      <c r="O94" s="45">
        <f t="shared" si="34"/>
        <v>0</v>
      </c>
      <c r="P94" s="45">
        <f t="shared" si="34"/>
        <v>1540</v>
      </c>
      <c r="Q94" s="45">
        <f t="shared" si="34"/>
        <v>0</v>
      </c>
      <c r="R94" s="45">
        <f t="shared" si="34"/>
        <v>1300</v>
      </c>
      <c r="S94" s="45">
        <f t="shared" si="34"/>
        <v>0</v>
      </c>
      <c r="T94" s="45">
        <f t="shared" si="34"/>
        <v>1977</v>
      </c>
      <c r="U94" s="45">
        <f t="shared" si="34"/>
        <v>0</v>
      </c>
      <c r="V94" s="46">
        <f t="shared" si="25"/>
        <v>4817</v>
      </c>
      <c r="W94" s="45">
        <f t="shared" si="34"/>
        <v>0</v>
      </c>
      <c r="X94" s="45">
        <f t="shared" si="34"/>
        <v>1314</v>
      </c>
      <c r="Y94" s="45">
        <f t="shared" si="34"/>
        <v>0</v>
      </c>
      <c r="Z94" s="45">
        <f t="shared" si="34"/>
        <v>1332.7</v>
      </c>
      <c r="AA94" s="45">
        <f t="shared" si="34"/>
        <v>0</v>
      </c>
      <c r="AB94" s="45">
        <f t="shared" si="34"/>
        <v>1888.3</v>
      </c>
      <c r="AC94" s="45">
        <f t="shared" si="34"/>
        <v>0</v>
      </c>
      <c r="AD94" s="46">
        <f t="shared" si="26"/>
        <v>4535</v>
      </c>
    </row>
    <row r="95" spans="1:32" ht="22.5" x14ac:dyDescent="0.2">
      <c r="A95" s="71" t="s">
        <v>96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2" ht="22.5" x14ac:dyDescent="0.2">
      <c r="A96" s="71" t="s">
        <v>97</v>
      </c>
      <c r="D96" s="45">
        <v>461</v>
      </c>
      <c r="E96" s="45"/>
      <c r="F96" s="45"/>
      <c r="G96" s="45"/>
      <c r="H96" s="45"/>
      <c r="I96" s="45"/>
      <c r="J96" s="45"/>
      <c r="K96" s="45">
        <f>K7+K95</f>
        <v>0</v>
      </c>
      <c r="L96" s="45"/>
      <c r="M96" s="45">
        <f>M7+M95</f>
        <v>0</v>
      </c>
      <c r="N96" s="45"/>
      <c r="O96" s="45">
        <f>O7+O95</f>
        <v>0</v>
      </c>
      <c r="P96" s="45"/>
      <c r="Q96" s="45">
        <f>Q7+Q95</f>
        <v>0</v>
      </c>
      <c r="R96" s="45"/>
      <c r="S96" s="45">
        <f>S7+S95</f>
        <v>0</v>
      </c>
      <c r="T96" s="45"/>
      <c r="U96" s="45">
        <f>U7+U95</f>
        <v>0</v>
      </c>
      <c r="V96" s="45"/>
      <c r="W96" s="45">
        <f>W7+W95</f>
        <v>0</v>
      </c>
      <c r="X96" s="45"/>
      <c r="Y96" s="45">
        <f>Y7+Y95</f>
        <v>0</v>
      </c>
      <c r="Z96" s="45"/>
      <c r="AA96" s="45">
        <f>AA7+AA95</f>
        <v>0</v>
      </c>
      <c r="AB96" s="45"/>
      <c r="AC96" s="45">
        <f>AC7+AC95</f>
        <v>0</v>
      </c>
      <c r="AD96" s="45"/>
    </row>
    <row r="97" spans="1:30" ht="33.75" x14ac:dyDescent="0.2">
      <c r="A97" s="71" t="s">
        <v>98</v>
      </c>
      <c r="D97" s="45">
        <v>461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ht="45" x14ac:dyDescent="0.2">
      <c r="A98" s="71" t="s">
        <v>99</v>
      </c>
      <c r="D98" s="45">
        <f>D96-D97</f>
        <v>0</v>
      </c>
      <c r="E98" s="45">
        <f t="shared" ref="E98:AD98" si="35">E96-E97</f>
        <v>0</v>
      </c>
      <c r="F98" s="45">
        <f t="shared" si="35"/>
        <v>0</v>
      </c>
      <c r="G98" s="45">
        <f t="shared" si="35"/>
        <v>0</v>
      </c>
      <c r="H98" s="45">
        <f t="shared" si="35"/>
        <v>0</v>
      </c>
      <c r="I98" s="45">
        <f t="shared" si="35"/>
        <v>0</v>
      </c>
      <c r="J98" s="45">
        <f t="shared" si="35"/>
        <v>0</v>
      </c>
      <c r="K98" s="45">
        <f t="shared" si="35"/>
        <v>0</v>
      </c>
      <c r="L98" s="45">
        <f t="shared" si="35"/>
        <v>0</v>
      </c>
      <c r="M98" s="45">
        <f t="shared" si="35"/>
        <v>0</v>
      </c>
      <c r="N98" s="45">
        <f t="shared" si="35"/>
        <v>0</v>
      </c>
      <c r="O98" s="45">
        <f t="shared" si="35"/>
        <v>0</v>
      </c>
      <c r="P98" s="45">
        <f t="shared" si="35"/>
        <v>0</v>
      </c>
      <c r="Q98" s="45">
        <f t="shared" si="35"/>
        <v>0</v>
      </c>
      <c r="R98" s="45">
        <f t="shared" si="35"/>
        <v>0</v>
      </c>
      <c r="S98" s="45">
        <f t="shared" si="35"/>
        <v>0</v>
      </c>
      <c r="T98" s="45">
        <f t="shared" si="35"/>
        <v>0</v>
      </c>
      <c r="U98" s="45">
        <f t="shared" si="35"/>
        <v>0</v>
      </c>
      <c r="V98" s="45">
        <f t="shared" si="35"/>
        <v>0</v>
      </c>
      <c r="W98" s="45">
        <f t="shared" si="35"/>
        <v>0</v>
      </c>
      <c r="X98" s="45">
        <f t="shared" si="35"/>
        <v>0</v>
      </c>
      <c r="Y98" s="45">
        <f t="shared" si="35"/>
        <v>0</v>
      </c>
      <c r="Z98" s="45">
        <f t="shared" si="35"/>
        <v>0</v>
      </c>
      <c r="AA98" s="45">
        <f t="shared" si="35"/>
        <v>0</v>
      </c>
      <c r="AB98" s="45">
        <f t="shared" si="35"/>
        <v>0</v>
      </c>
      <c r="AC98" s="45">
        <f t="shared" si="35"/>
        <v>0</v>
      </c>
      <c r="AD98" s="45">
        <f t="shared" si="35"/>
        <v>0</v>
      </c>
    </row>
    <row r="101" spans="1:30" x14ac:dyDescent="0.2">
      <c r="A101" s="72" t="s">
        <v>100</v>
      </c>
    </row>
    <row r="102" spans="1:30" x14ac:dyDescent="0.2">
      <c r="A102" s="72" t="s">
        <v>101</v>
      </c>
      <c r="I102" s="70" t="s">
        <v>102</v>
      </c>
      <c r="J102" s="70"/>
    </row>
    <row r="103" spans="1:30" x14ac:dyDescent="0.2">
      <c r="I103" s="70"/>
      <c r="J103" s="70"/>
    </row>
    <row r="104" spans="1:30" x14ac:dyDescent="0.2">
      <c r="A104" s="70" t="s">
        <v>103</v>
      </c>
      <c r="I104" s="70" t="s">
        <v>104</v>
      </c>
      <c r="J104" s="70"/>
    </row>
    <row r="106" spans="1:30" x14ac:dyDescent="0.2">
      <c r="A106" s="53" t="s">
        <v>105</v>
      </c>
    </row>
    <row r="107" spans="1:30" x14ac:dyDescent="0.2">
      <c r="A107" s="53" t="s">
        <v>104</v>
      </c>
    </row>
    <row r="108" spans="1:30" x14ac:dyDescent="0.2">
      <c r="A108" s="53" t="s">
        <v>106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2019-11-22T19:07:01Z</dcterms:modified>
</cp:coreProperties>
</file>