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3" i="1"/>
  <c r="D39" i="1"/>
  <c r="U31" i="1"/>
  <c r="U29" i="1" s="1"/>
  <c r="Q31" i="1"/>
  <c r="L31" i="1"/>
  <c r="L29" i="1" s="1"/>
  <c r="H31" i="1"/>
  <c r="D31" i="1" s="1"/>
  <c r="D29" i="1" s="1"/>
  <c r="T29" i="1"/>
  <c r="S29" i="1"/>
  <c r="R29" i="1"/>
  <c r="Q29" i="1"/>
  <c r="P29" i="1"/>
  <c r="O29" i="1"/>
  <c r="N29" i="1"/>
  <c r="M29" i="1"/>
  <c r="K29" i="1"/>
  <c r="J29" i="1"/>
  <c r="I29" i="1"/>
  <c r="G29" i="1"/>
  <c r="F29" i="1"/>
  <c r="E29" i="1"/>
  <c r="U28" i="1"/>
  <c r="U27" i="1" s="1"/>
  <c r="Q28" i="1"/>
  <c r="L28" i="1"/>
  <c r="L27" i="1" s="1"/>
  <c r="H28" i="1"/>
  <c r="H27" i="1" s="1"/>
  <c r="D28" i="1"/>
  <c r="D27" i="1" s="1"/>
  <c r="T27" i="1"/>
  <c r="S27" i="1"/>
  <c r="R27" i="1"/>
  <c r="Q27" i="1"/>
  <c r="P27" i="1"/>
  <c r="P19" i="1" s="1"/>
  <c r="O27" i="1"/>
  <c r="O19" i="1" s="1"/>
  <c r="N27" i="1"/>
  <c r="N19" i="1" s="1"/>
  <c r="M27" i="1"/>
  <c r="K27" i="1"/>
  <c r="J27" i="1"/>
  <c r="I27" i="1"/>
  <c r="I19" i="1" s="1"/>
  <c r="G27" i="1"/>
  <c r="G19" i="1" s="1"/>
  <c r="F27" i="1"/>
  <c r="F19" i="1" s="1"/>
  <c r="E27" i="1"/>
  <c r="U26" i="1"/>
  <c r="Q26" i="1"/>
  <c r="Q21" i="1" s="1"/>
  <c r="Q19" i="1" s="1"/>
  <c r="L26" i="1"/>
  <c r="H26" i="1"/>
  <c r="H21" i="1" s="1"/>
  <c r="D26" i="1"/>
  <c r="U23" i="1"/>
  <c r="D23" i="1" s="1"/>
  <c r="Q23" i="1"/>
  <c r="L23" i="1"/>
  <c r="H23" i="1"/>
  <c r="T21" i="1"/>
  <c r="S21" i="1"/>
  <c r="S19" i="1" s="1"/>
  <c r="R21" i="1"/>
  <c r="R19" i="1" s="1"/>
  <c r="P21" i="1"/>
  <c r="O21" i="1"/>
  <c r="N21" i="1"/>
  <c r="M21" i="1"/>
  <c r="L21" i="1"/>
  <c r="K21" i="1"/>
  <c r="K19" i="1" s="1"/>
  <c r="J21" i="1"/>
  <c r="J19" i="1" s="1"/>
  <c r="I21" i="1"/>
  <c r="G21" i="1"/>
  <c r="F21" i="1"/>
  <c r="E21" i="1"/>
  <c r="T19" i="1"/>
  <c r="M19" i="1"/>
  <c r="E19" i="1"/>
  <c r="U18" i="1"/>
  <c r="Q18" i="1"/>
  <c r="L18" i="1"/>
  <c r="H18" i="1"/>
  <c r="D18" i="1"/>
  <c r="U17" i="1"/>
  <c r="U15" i="1" s="1"/>
  <c r="Q17" i="1"/>
  <c r="L17" i="1"/>
  <c r="L15" i="1" s="1"/>
  <c r="H17" i="1"/>
  <c r="D17" i="1" s="1"/>
  <c r="D15" i="1" s="1"/>
  <c r="T15" i="1"/>
  <c r="S15" i="1"/>
  <c r="R15" i="1"/>
  <c r="Q15" i="1"/>
  <c r="P15" i="1"/>
  <c r="O15" i="1"/>
  <c r="N15" i="1"/>
  <c r="M15" i="1"/>
  <c r="K15" i="1"/>
  <c r="J15" i="1"/>
  <c r="I15" i="1"/>
  <c r="H15" i="1"/>
  <c r="G15" i="1"/>
  <c r="F15" i="1"/>
  <c r="E15" i="1"/>
  <c r="T14" i="1"/>
  <c r="S14" i="1"/>
  <c r="R14" i="1"/>
  <c r="N14" i="1"/>
  <c r="M14" i="1"/>
  <c r="K14" i="1"/>
  <c r="J14" i="1"/>
  <c r="I14" i="1"/>
  <c r="F14" i="1"/>
  <c r="T13" i="1"/>
  <c r="S13" i="1"/>
  <c r="R13" i="1"/>
  <c r="U13" i="1" s="1"/>
  <c r="U14" i="1" s="1"/>
  <c r="Q13" i="1"/>
  <c r="Q14" i="1" s="1"/>
  <c r="O13" i="1"/>
  <c r="O14" i="1" s="1"/>
  <c r="N13" i="1"/>
  <c r="M13" i="1"/>
  <c r="K13" i="1"/>
  <c r="J13" i="1"/>
  <c r="I13" i="1"/>
  <c r="L13" i="1" s="1"/>
  <c r="L14" i="1" s="1"/>
  <c r="H13" i="1"/>
  <c r="H14" i="1" s="1"/>
  <c r="G13" i="1"/>
  <c r="G14" i="1" s="1"/>
  <c r="F13" i="1"/>
  <c r="E13" i="1"/>
  <c r="D13" i="1"/>
  <c r="D21" i="1" l="1"/>
  <c r="L19" i="1"/>
  <c r="H29" i="1"/>
  <c r="H19" i="1" s="1"/>
  <c r="D19" i="1" s="1"/>
  <c r="U21" i="1"/>
  <c r="U19" i="1" s="1"/>
</calcChain>
</file>

<file path=xl/sharedStrings.xml><?xml version="1.0" encoding="utf-8"?>
<sst xmlns="http://schemas.openxmlformats.org/spreadsheetml/2006/main" count="148" uniqueCount="111">
  <si>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</si>
  <si>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</si>
  <si>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</si>
  <si>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2019  год</t>
  </si>
  <si>
    <t>(по состоянию на "01" декабря 2019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</si>
  <si>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</si>
  <si>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</si>
  <si>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</si>
  <si>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</si>
  <si>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</si>
  <si>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</si>
  <si>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</si>
  <si>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</si>
  <si>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</si>
  <si>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</si>
  <si>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</si>
  <si>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</si>
  <si>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</si>
  <si>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</si>
  <si>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</si>
  <si>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</si>
  <si>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</si>
  <si>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</si>
  <si>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</si>
  <si>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</si>
  <si>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</si>
  <si>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</si>
  <si>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</si>
  <si>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</si>
  <si>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</si>
  <si>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</si>
  <si>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</si>
  <si>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</si>
  <si>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</si>
  <si>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</si>
  <si>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</si>
  <si>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</si>
  <si>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</si>
  <si>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</si>
  <si>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</si>
  <si>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</si>
  <si>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</si>
  <si>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</si>
  <si>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</si>
  <si>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</si>
  <si>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</si>
  <si>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</si>
  <si>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</si>
  <si>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</si>
  <si>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</si>
  <si>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</si>
  <si>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</si>
  <si>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</si>
  <si>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</si>
  <si>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</si>
  <si>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</si>
  <si>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</si>
  <si>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</si>
  <si>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</si>
  <si>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</si>
  <si>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</si>
  <si>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</si>
  <si>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</si>
  <si>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</si>
  <si>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</si>
  <si>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</si>
  <si>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</si>
  <si>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</si>
  <si>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</si>
  <si>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</si>
  <si>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</si>
  <si>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</si>
  <si>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</si>
  <si>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</si>
  <si>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</si>
  <si>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</si>
  <si>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</si>
  <si>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</si>
  <si>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</si>
  <si>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</si>
  <si>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</si>
  <si>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</si>
  <si>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</si>
  <si>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</si>
  <si>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</si>
  <si>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</si>
  <si>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</si>
  <si>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</si>
  <si>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</si>
  <si>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</si>
  <si>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</si>
  <si>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</si>
  <si>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</si>
  <si>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</si>
  <si>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</si>
  <si>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</si>
  <si>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</si>
  <si>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</si>
  <si>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</si>
  <si>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</si>
  <si>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</si>
  <si>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</si>
  <si>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</si>
  <si>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</si>
  <si>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</si>
  <si>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</si>
  <si>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</si>
  <si>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Начальник управления бюджетной политики</t>
  </si>
  <si>
    <t>А.Н .Петрова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</si>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</sst>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63"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2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6" fillId="0" borderId="0" xfId="8" applyFont="1" applyFill="1" applyAlignment="1">
      <alignment horizontal="left"/>
    </xf>
    <xf numFmtId="0" fontId="7" fillId="0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6" fillId="0" borderId="0" xfId="8" applyFont="1" applyFill="1" applyAlignment="1"/>
    <xf numFmtId="0" fontId="8" fillId="0" borderId="0" xfId="8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top" wrapText="1"/>
    </xf>
    <xf numFmtId="0" fontId="10" fillId="0" borderId="2" xfId="6" applyNumberFormat="1" applyFont="1" applyFill="1" applyBorder="1" applyAlignment="1">
      <alignment horizontal="center" vertical="top" wrapText="1"/>
    </xf>
    <xf numFmtId="0" fontId="10" fillId="2" borderId="2" xfId="6" applyFont="1" applyFill="1" applyBorder="1" applyAlignment="1">
      <alignment horizontal="center" vertical="top" wrapText="1"/>
    </xf>
    <xf numFmtId="0" fontId="11" fillId="0" borderId="2" xfId="5" applyNumberFormat="1" applyFont="1" applyFill="1" applyBorder="1" applyAlignment="1">
      <alignment horizontal="left" vertical="top" wrapText="1"/>
    </xf>
    <xf numFmtId="49" fontId="11" fillId="0" borderId="2" xfId="2" applyNumberFormat="1" applyFont="1" applyFill="1" applyBorder="1" applyAlignment="1">
      <alignment horizontal="center" vertical="top" wrapText="1"/>
    </xf>
    <xf numFmtId="166" fontId="12" fillId="0" borderId="2" xfId="4" applyNumberFormat="1" applyFont="1" applyFill="1" applyBorder="1" applyAlignment="1">
      <alignment horizontal="right" vertical="top" wrapText="1"/>
    </xf>
    <xf numFmtId="166" fontId="12" fillId="0" borderId="2" xfId="2" applyNumberFormat="1" applyFont="1" applyFill="1" applyBorder="1" applyAlignment="1">
      <alignment horizontal="right" vertical="top" wrapText="1"/>
    </xf>
    <xf numFmtId="166" fontId="12" fillId="0" borderId="2" xfId="0" applyNumberFormat="1" applyFont="1" applyFill="1" applyBorder="1" applyAlignment="1">
      <alignment vertical="top" wrapText="1"/>
    </xf>
    <xf numFmtId="166" fontId="12" fillId="2" borderId="2" xfId="0" applyNumberFormat="1" applyFont="1" applyFill="1" applyBorder="1" applyAlignment="1">
      <alignment vertical="top" wrapText="1"/>
    </xf>
    <xf numFmtId="0" fontId="13" fillId="0" borderId="2" xfId="5" applyNumberFormat="1" applyFont="1" applyFill="1" applyBorder="1" applyAlignment="1">
      <alignment horizontal="left" vertical="top" wrapText="1"/>
    </xf>
    <xf numFmtId="49" fontId="13" fillId="0" borderId="2" xfId="2" applyNumberFormat="1" applyFont="1" applyFill="1" applyBorder="1" applyAlignment="1">
      <alignment horizontal="center" vertical="top" wrapText="1"/>
    </xf>
    <xf numFmtId="166" fontId="8" fillId="0" borderId="2" xfId="2" applyNumberFormat="1" applyFont="1" applyFill="1" applyBorder="1" applyAlignment="1">
      <alignment horizontal="right" vertical="top" wrapText="1"/>
    </xf>
    <xf numFmtId="166" fontId="8" fillId="0" borderId="2" xfId="4" applyNumberFormat="1" applyFont="1" applyFill="1" applyBorder="1" applyAlignment="1">
      <alignment horizontal="right" vertical="top" wrapText="1"/>
    </xf>
    <xf numFmtId="166" fontId="8" fillId="2" borderId="2" xfId="4" applyNumberFormat="1" applyFont="1" applyFill="1" applyBorder="1" applyAlignment="1">
      <alignment horizontal="right" vertical="top" wrapText="1"/>
    </xf>
    <xf numFmtId="0" fontId="10" fillId="0" borderId="2" xfId="5" applyNumberFormat="1" applyFont="1" applyFill="1" applyBorder="1" applyAlignment="1">
      <alignment horizontal="left" vertical="top" wrapText="1"/>
    </xf>
    <xf numFmtId="166" fontId="12" fillId="2" borderId="2" xfId="4" applyNumberFormat="1" applyFont="1" applyFill="1" applyBorder="1" applyAlignment="1">
      <alignment horizontal="right" vertical="top" wrapText="1"/>
    </xf>
    <xf numFmtId="42" fontId="13" fillId="0" borderId="2" xfId="4" applyFont="1" applyFill="1" applyBorder="1" applyAlignment="1">
      <alignment horizontal="left" vertical="top" wrapText="1"/>
    </xf>
    <xf numFmtId="166" fontId="8" fillId="2" borderId="2" xfId="2" applyNumberFormat="1" applyFont="1" applyFill="1" applyBorder="1" applyAlignment="1">
      <alignment horizontal="right" vertical="top" wrapText="1"/>
    </xf>
    <xf numFmtId="166" fontId="0" fillId="0" borderId="0" xfId="0" applyNumberFormat="1" applyFill="1"/>
    <xf numFmtId="166" fontId="8" fillId="0" borderId="2" xfId="0" applyNumberFormat="1" applyFont="1" applyFill="1" applyBorder="1" applyAlignment="1">
      <alignment vertical="top"/>
    </xf>
    <xf numFmtId="42" fontId="10" fillId="0" borderId="2" xfId="4" applyFont="1" applyFill="1" applyBorder="1" applyAlignment="1">
      <alignment horizontal="left" vertical="top" wrapText="1"/>
    </xf>
    <xf numFmtId="166" fontId="12" fillId="2" borderId="2" xfId="2" applyNumberFormat="1" applyFont="1" applyFill="1" applyBorder="1" applyAlignment="1">
      <alignment horizontal="right" vertical="top" wrapText="1"/>
    </xf>
    <xf numFmtId="0" fontId="14" fillId="0" borderId="2" xfId="5" applyNumberFormat="1" applyFont="1" applyFill="1" applyBorder="1" applyAlignment="1">
      <alignment horizontal="left" vertical="top" wrapText="1"/>
    </xf>
    <xf numFmtId="0" fontId="15" fillId="0" borderId="2" xfId="5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/>
    <xf numFmtId="42" fontId="14" fillId="0" borderId="2" xfId="4" applyFont="1" applyFill="1" applyBorder="1" applyAlignment="1">
      <alignment horizontal="left" vertical="top" wrapText="1"/>
    </xf>
    <xf numFmtId="42" fontId="15" fillId="0" borderId="2" xfId="4" applyFont="1" applyFill="1" applyBorder="1" applyAlignment="1">
      <alignment horizontal="left" vertical="top" wrapText="1"/>
    </xf>
    <xf numFmtId="0" fontId="14" fillId="0" borderId="2" xfId="3" applyNumberFormat="1" applyFont="1" applyFill="1" applyBorder="1" applyAlignment="1">
      <alignment horizontal="left" vertical="top" wrapText="1"/>
    </xf>
    <xf numFmtId="166" fontId="8" fillId="0" borderId="2" xfId="1" applyNumberFormat="1" applyFont="1" applyFill="1" applyBorder="1" applyAlignment="1">
      <alignment horizontal="right" vertical="top" wrapText="1"/>
    </xf>
    <xf numFmtId="0" fontId="15" fillId="0" borderId="2" xfId="7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wrapText="1"/>
    </xf>
    <xf numFmtId="0" fontId="13" fillId="0" borderId="0" xfId="0" applyFont="1" applyFill="1" applyAlignment="1">
      <alignment vertical="top" wrapText="1"/>
    </xf>
    <xf numFmtId="0" fontId="18" fillId="0" borderId="3" xfId="8" applyFont="1" applyFill="1" applyBorder="1" applyAlignment="1">
      <alignment wrapText="1"/>
    </xf>
    <xf numFmtId="0" fontId="18" fillId="0" borderId="3" xfId="0" applyFont="1" applyFill="1" applyBorder="1" applyAlignment="1"/>
    <xf numFmtId="0" fontId="18" fillId="0" borderId="0" xfId="0" applyFont="1" applyFill="1"/>
    <xf numFmtId="0" fontId="19" fillId="0" borderId="0" xfId="8" applyFont="1" applyFill="1"/>
    <xf numFmtId="0" fontId="19" fillId="0" borderId="0" xfId="8" applyFont="1" applyFill="1" applyAlignment="1">
      <alignment horizontal="center"/>
    </xf>
    <xf numFmtId="166" fontId="13" fillId="0" borderId="0" xfId="0" applyNumberFormat="1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8" applyFont="1" applyFill="1" applyAlignment="1"/>
    <xf numFmtId="0" fontId="18" fillId="0" borderId="0" xfId="8" applyFont="1" applyFill="1"/>
    <xf numFmtId="0" fontId="1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0" fontId="0" fillId="2" borderId="0" xfId="0" applyFill="1"/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sqref="A1:XFD1048576"/>
    </sheetView>
  </sheetViews>
  <sheetFormatPr defaultColWidth="8.85546875" defaultRowHeight="15" x14ac:dyDescent="0.2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62" customWidth="1"/>
    <col min="20" max="20" width="7.42578125" style="1" customWidth="1"/>
    <col min="21" max="21" width="8.140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2" ht="15" customHeight="1" x14ac:dyDescent="0.25">
      <c r="Q1" s="2" t="s">
        <v>0</v>
      </c>
      <c r="R1" s="2"/>
      <c r="S1" s="3"/>
      <c r="T1" s="2"/>
      <c r="U1" s="2"/>
    </row>
    <row r="2" spans="1:22" ht="33" customHeight="1" x14ac:dyDescent="0.25">
      <c r="Q2" s="4" t="s">
        <v>1</v>
      </c>
      <c r="R2" s="4"/>
      <c r="S2" s="4"/>
      <c r="T2" s="4"/>
      <c r="U2" s="4"/>
    </row>
    <row r="3" spans="1:22" x14ac:dyDescent="0.25">
      <c r="Q3" s="2" t="s">
        <v>2</v>
      </c>
      <c r="R3" s="2"/>
      <c r="S3" s="3"/>
      <c r="T3" s="2"/>
      <c r="U3" s="2"/>
    </row>
    <row r="4" spans="1:22" ht="15.75" x14ac:dyDescent="0.25">
      <c r="A4" s="5"/>
      <c r="B4" s="5"/>
      <c r="C4" s="5"/>
      <c r="D4" s="6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  <c r="R4" s="5"/>
      <c r="S4" s="8"/>
      <c r="T4" s="5"/>
      <c r="U4" s="5"/>
      <c r="V4" s="5"/>
    </row>
    <row r="5" spans="1:22" ht="15.75" x14ac:dyDescent="0.25">
      <c r="A5" s="5"/>
      <c r="B5" s="5"/>
      <c r="C5" s="5"/>
      <c r="D5" s="9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8"/>
      <c r="T5" s="5"/>
      <c r="U5" s="5"/>
      <c r="V5" s="5"/>
    </row>
    <row r="6" spans="1:22" x14ac:dyDescent="0.25">
      <c r="A6" s="5" t="s">
        <v>5</v>
      </c>
      <c r="B6" s="5"/>
      <c r="C6" s="5"/>
      <c r="D6" s="10" t="s">
        <v>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8"/>
      <c r="T6" s="5"/>
      <c r="U6" s="5"/>
      <c r="V6" s="5"/>
    </row>
    <row r="7" spans="1:22" x14ac:dyDescent="0.25">
      <c r="A7" s="5"/>
      <c r="B7" s="5"/>
      <c r="C7" s="5"/>
      <c r="D7" s="10" t="s">
        <v>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8"/>
      <c r="T7" s="5"/>
      <c r="U7" s="5"/>
      <c r="V7" s="5"/>
    </row>
    <row r="8" spans="1:22" ht="8.25" customHeight="1" x14ac:dyDescent="0.25">
      <c r="A8" s="5"/>
      <c r="B8" s="5"/>
      <c r="C8" s="5"/>
      <c r="D8" s="1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8"/>
      <c r="T8" s="5"/>
      <c r="U8" s="5"/>
      <c r="V8" s="5"/>
    </row>
    <row r="9" spans="1:22" x14ac:dyDescent="0.25">
      <c r="A9" s="11" t="s">
        <v>8</v>
      </c>
      <c r="B9" s="11" t="s">
        <v>9</v>
      </c>
      <c r="C9" s="11" t="s">
        <v>10</v>
      </c>
      <c r="D9" s="11" t="s">
        <v>11</v>
      </c>
      <c r="E9" s="11" t="s">
        <v>12</v>
      </c>
      <c r="F9" s="11"/>
      <c r="G9" s="11"/>
      <c r="H9" s="11" t="s">
        <v>13</v>
      </c>
      <c r="I9" s="11" t="s">
        <v>14</v>
      </c>
      <c r="J9" s="11"/>
      <c r="K9" s="11"/>
      <c r="L9" s="11" t="s">
        <v>15</v>
      </c>
      <c r="M9" s="11" t="s">
        <v>16</v>
      </c>
      <c r="N9" s="11"/>
      <c r="O9" s="11"/>
      <c r="P9" s="12"/>
      <c r="Q9" s="11" t="s">
        <v>17</v>
      </c>
      <c r="R9" s="11" t="s">
        <v>18</v>
      </c>
      <c r="S9" s="11"/>
      <c r="T9" s="11"/>
      <c r="U9" s="11" t="s">
        <v>19</v>
      </c>
      <c r="V9" s="5"/>
    </row>
    <row r="10" spans="1:22" ht="3.75" customHeight="1" x14ac:dyDescent="0.25">
      <c r="A10" s="11" t="s">
        <v>5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1" t="s">
        <v>5</v>
      </c>
      <c r="H10" s="11" t="s">
        <v>5</v>
      </c>
      <c r="I10" s="11" t="s">
        <v>5</v>
      </c>
      <c r="J10" s="11" t="s">
        <v>5</v>
      </c>
      <c r="K10" s="11" t="s">
        <v>5</v>
      </c>
      <c r="L10" s="11" t="s">
        <v>5</v>
      </c>
      <c r="M10" s="11" t="s">
        <v>5</v>
      </c>
      <c r="N10" s="11" t="s">
        <v>5</v>
      </c>
      <c r="O10" s="11" t="s">
        <v>5</v>
      </c>
      <c r="P10" s="12"/>
      <c r="Q10" s="11" t="s">
        <v>5</v>
      </c>
      <c r="R10" s="11" t="s">
        <v>5</v>
      </c>
      <c r="S10" s="11" t="s">
        <v>5</v>
      </c>
      <c r="T10" s="11" t="s">
        <v>5</v>
      </c>
      <c r="U10" s="11" t="s">
        <v>5</v>
      </c>
      <c r="V10" s="5"/>
    </row>
    <row r="11" spans="1:22" ht="21.75" customHeight="1" x14ac:dyDescent="0.25">
      <c r="A11" s="11" t="s">
        <v>5</v>
      </c>
      <c r="B11" s="11" t="s">
        <v>5</v>
      </c>
      <c r="C11" s="11" t="s">
        <v>5</v>
      </c>
      <c r="D11" s="11" t="s">
        <v>5</v>
      </c>
      <c r="E11" s="13" t="s">
        <v>20</v>
      </c>
      <c r="F11" s="13" t="s">
        <v>21</v>
      </c>
      <c r="G11" s="13" t="s">
        <v>22</v>
      </c>
      <c r="H11" s="11" t="s">
        <v>5</v>
      </c>
      <c r="I11" s="13" t="s">
        <v>23</v>
      </c>
      <c r="J11" s="13" t="s">
        <v>24</v>
      </c>
      <c r="K11" s="13" t="s">
        <v>25</v>
      </c>
      <c r="L11" s="11" t="s">
        <v>5</v>
      </c>
      <c r="M11" s="13" t="s">
        <v>26</v>
      </c>
      <c r="N11" s="13" t="s">
        <v>27</v>
      </c>
      <c r="O11" s="13" t="s">
        <v>28</v>
      </c>
      <c r="P11" s="13"/>
      <c r="Q11" s="11" t="s">
        <v>5</v>
      </c>
      <c r="R11" s="13" t="s">
        <v>29</v>
      </c>
      <c r="S11" s="14" t="s">
        <v>30</v>
      </c>
      <c r="T11" s="13" t="s">
        <v>31</v>
      </c>
      <c r="U11" s="11" t="s">
        <v>5</v>
      </c>
      <c r="V11" s="5"/>
    </row>
    <row r="12" spans="1:22" x14ac:dyDescent="0.25">
      <c r="A12" s="15" t="s">
        <v>32</v>
      </c>
      <c r="B12" s="15" t="s">
        <v>33</v>
      </c>
      <c r="C12" s="15" t="s">
        <v>34</v>
      </c>
      <c r="D12" s="16">
        <v>4</v>
      </c>
      <c r="E12" s="15" t="s">
        <v>35</v>
      </c>
      <c r="F12" s="15" t="s">
        <v>36</v>
      </c>
      <c r="G12" s="15" t="s">
        <v>37</v>
      </c>
      <c r="H12" s="15" t="s">
        <v>38</v>
      </c>
      <c r="I12" s="15" t="s">
        <v>39</v>
      </c>
      <c r="J12" s="15" t="s">
        <v>40</v>
      </c>
      <c r="K12" s="15" t="s">
        <v>41</v>
      </c>
      <c r="L12" s="15" t="s">
        <v>42</v>
      </c>
      <c r="M12" s="15" t="s">
        <v>43</v>
      </c>
      <c r="N12" s="15" t="s">
        <v>44</v>
      </c>
      <c r="O12" s="15" t="s">
        <v>45</v>
      </c>
      <c r="P12" s="15"/>
      <c r="Q12" s="15" t="s">
        <v>46</v>
      </c>
      <c r="R12" s="15" t="s">
        <v>47</v>
      </c>
      <c r="S12" s="17" t="s">
        <v>48</v>
      </c>
      <c r="T12" s="15" t="s">
        <v>49</v>
      </c>
      <c r="U12" s="15" t="s">
        <v>50</v>
      </c>
      <c r="V12" s="5"/>
    </row>
    <row r="13" spans="1:22" ht="12.75" hidden="1" customHeight="1" x14ac:dyDescent="0.25">
      <c r="A13" s="18" t="s">
        <v>51</v>
      </c>
      <c r="B13" s="19" t="s">
        <v>52</v>
      </c>
      <c r="C13" s="20"/>
      <c r="D13" s="21" t="e">
        <f>#REF!-D14</f>
        <v>#REF!</v>
      </c>
      <c r="E13" s="21" t="e">
        <f>#REF!-E14</f>
        <v>#REF!</v>
      </c>
      <c r="F13" s="22" t="e">
        <f>#REF!</f>
        <v>#REF!</v>
      </c>
      <c r="G13" s="20" t="e">
        <f>#REF!</f>
        <v>#REF!</v>
      </c>
      <c r="H13" s="21" t="e">
        <f>E13</f>
        <v>#REF!</v>
      </c>
      <c r="I13" s="22" t="e">
        <f>#REF!</f>
        <v>#REF!</v>
      </c>
      <c r="J13" s="20" t="e">
        <f>#REF!</f>
        <v>#REF!</v>
      </c>
      <c r="K13" s="20" t="e">
        <f>#REF!</f>
        <v>#REF!</v>
      </c>
      <c r="L13" s="20" t="e">
        <f>I13</f>
        <v>#REF!</v>
      </c>
      <c r="M13" s="20" t="e">
        <f>#REF!</f>
        <v>#REF!</v>
      </c>
      <c r="N13" s="20" t="e">
        <f>#REF!</f>
        <v>#REF!</v>
      </c>
      <c r="O13" s="20" t="e">
        <f>#REF!</f>
        <v>#REF!</v>
      </c>
      <c r="P13" s="20"/>
      <c r="Q13" s="20" t="e">
        <f>M13</f>
        <v>#REF!</v>
      </c>
      <c r="R13" s="20" t="e">
        <f>#REF!</f>
        <v>#REF!</v>
      </c>
      <c r="S13" s="23" t="e">
        <f>#REF!</f>
        <v>#REF!</v>
      </c>
      <c r="T13" s="20" t="e">
        <f>#REF!</f>
        <v>#REF!</v>
      </c>
      <c r="U13" s="20" t="e">
        <f>R13</f>
        <v>#REF!</v>
      </c>
      <c r="V13" s="5"/>
    </row>
    <row r="14" spans="1:22" ht="12.75" hidden="1" customHeight="1" x14ac:dyDescent="0.25">
      <c r="A14" s="24" t="s">
        <v>53</v>
      </c>
      <c r="B14" s="25" t="s">
        <v>54</v>
      </c>
      <c r="C14" s="20"/>
      <c r="D14" s="26">
        <v>908588</v>
      </c>
      <c r="E14" s="26">
        <v>908588</v>
      </c>
      <c r="F14" s="26" t="e">
        <f>#REF!-F13</f>
        <v>#REF!</v>
      </c>
      <c r="G14" s="26" t="e">
        <f>#REF!-G13</f>
        <v>#REF!</v>
      </c>
      <c r="H14" s="21" t="e">
        <f>#REF!-H13</f>
        <v>#REF!</v>
      </c>
      <c r="I14" s="27" t="e">
        <f>#REF!-I13</f>
        <v>#REF!</v>
      </c>
      <c r="J14" s="27" t="e">
        <f>#REF!-J13</f>
        <v>#REF!</v>
      </c>
      <c r="K14" s="27" t="e">
        <f>#REF!-K13</f>
        <v>#REF!</v>
      </c>
      <c r="L14" s="21" t="e">
        <f>#REF!-L13</f>
        <v>#REF!</v>
      </c>
      <c r="M14" s="27" t="e">
        <f>#REF!-M13</f>
        <v>#REF!</v>
      </c>
      <c r="N14" s="27" t="e">
        <f>#REF!-N13</f>
        <v>#REF!</v>
      </c>
      <c r="O14" s="27" t="e">
        <f>#REF!-O13</f>
        <v>#REF!</v>
      </c>
      <c r="P14" s="27"/>
      <c r="Q14" s="21" t="e">
        <f>#REF!-Q13</f>
        <v>#REF!</v>
      </c>
      <c r="R14" s="27" t="e">
        <f>#REF!-R13</f>
        <v>#REF!</v>
      </c>
      <c r="S14" s="28" t="e">
        <f>#REF!-S13</f>
        <v>#REF!</v>
      </c>
      <c r="T14" s="27" t="e">
        <f>#REF!-T13</f>
        <v>#REF!</v>
      </c>
      <c r="U14" s="21" t="e">
        <f>#REF!-U13</f>
        <v>#REF!</v>
      </c>
      <c r="V14" s="5"/>
    </row>
    <row r="15" spans="1:22" ht="23.25" customHeight="1" x14ac:dyDescent="0.25">
      <c r="A15" s="29" t="s">
        <v>55</v>
      </c>
      <c r="B15" s="19" t="s">
        <v>56</v>
      </c>
      <c r="C15" s="20">
        <v>21188.3</v>
      </c>
      <c r="D15" s="20">
        <f>D17+D18</f>
        <v>29253</v>
      </c>
      <c r="E15" s="20">
        <f t="shared" ref="E15:U15" si="0">E17+E18</f>
        <v>2948</v>
      </c>
      <c r="F15" s="20">
        <f t="shared" si="0"/>
        <v>1146</v>
      </c>
      <c r="G15" s="20">
        <f t="shared" si="0"/>
        <v>1074</v>
      </c>
      <c r="H15" s="20">
        <f t="shared" si="0"/>
        <v>5168</v>
      </c>
      <c r="I15" s="20">
        <f t="shared" si="0"/>
        <v>2378.5</v>
      </c>
      <c r="J15" s="20">
        <f t="shared" si="0"/>
        <v>674</v>
      </c>
      <c r="K15" s="20">
        <f t="shared" si="0"/>
        <v>2456.9</v>
      </c>
      <c r="L15" s="20">
        <f t="shared" si="0"/>
        <v>5509.4</v>
      </c>
      <c r="M15" s="20">
        <f t="shared" si="0"/>
        <v>3797.3999999999996</v>
      </c>
      <c r="N15" s="20">
        <f t="shared" si="0"/>
        <v>2639</v>
      </c>
      <c r="O15" s="20">
        <f t="shared" si="0"/>
        <v>2041</v>
      </c>
      <c r="P15" s="20">
        <f t="shared" si="0"/>
        <v>0</v>
      </c>
      <c r="Q15" s="20">
        <f t="shared" si="0"/>
        <v>8477.4</v>
      </c>
      <c r="R15" s="20">
        <f t="shared" si="0"/>
        <v>5513.6</v>
      </c>
      <c r="S15" s="30">
        <f t="shared" si="0"/>
        <v>2350.6999999999998</v>
      </c>
      <c r="T15" s="20">
        <f t="shared" si="0"/>
        <v>2233.9</v>
      </c>
      <c r="U15" s="20">
        <f t="shared" si="0"/>
        <v>10098.199999999999</v>
      </c>
      <c r="V15" s="5"/>
    </row>
    <row r="16" spans="1:22" ht="12" customHeight="1" x14ac:dyDescent="0.25">
      <c r="A16" s="24" t="s">
        <v>57</v>
      </c>
      <c r="B16" s="19"/>
      <c r="C16" s="20"/>
      <c r="D16" s="26"/>
      <c r="E16" s="26"/>
      <c r="F16" s="26"/>
      <c r="G16" s="26"/>
      <c r="H16" s="21"/>
      <c r="I16" s="27"/>
      <c r="J16" s="27"/>
      <c r="K16" s="27"/>
      <c r="L16" s="21"/>
      <c r="M16" s="27"/>
      <c r="N16" s="27"/>
      <c r="O16" s="27"/>
      <c r="P16" s="27"/>
      <c r="Q16" s="21"/>
      <c r="R16" s="27"/>
      <c r="S16" s="28"/>
      <c r="T16" s="27"/>
      <c r="U16" s="21"/>
      <c r="V16" s="5"/>
    </row>
    <row r="17" spans="1:23" ht="26.25" customHeight="1" x14ac:dyDescent="0.25">
      <c r="A17" s="31" t="s">
        <v>58</v>
      </c>
      <c r="B17" s="25" t="s">
        <v>59</v>
      </c>
      <c r="C17" s="26">
        <v>16530</v>
      </c>
      <c r="D17" s="26">
        <f>H17+L17+Q17+U17</f>
        <v>16676.8</v>
      </c>
      <c r="E17" s="26">
        <v>2493</v>
      </c>
      <c r="F17" s="26">
        <v>775</v>
      </c>
      <c r="G17" s="26">
        <v>572</v>
      </c>
      <c r="H17" s="21">
        <f>E17+F17+G17</f>
        <v>3840</v>
      </c>
      <c r="I17" s="26">
        <v>1851</v>
      </c>
      <c r="J17" s="26">
        <v>413</v>
      </c>
      <c r="K17" s="26">
        <v>388.4</v>
      </c>
      <c r="L17" s="21">
        <f>I17+J17+K17</f>
        <v>2652.4</v>
      </c>
      <c r="M17" s="26">
        <v>1672.2</v>
      </c>
      <c r="N17" s="26">
        <v>851.4</v>
      </c>
      <c r="O17" s="26">
        <v>1329</v>
      </c>
      <c r="P17" s="26"/>
      <c r="Q17" s="21">
        <f>M17+N17+O17</f>
        <v>3852.6</v>
      </c>
      <c r="R17" s="26">
        <v>2132.5</v>
      </c>
      <c r="S17" s="32">
        <v>2163.6999999999998</v>
      </c>
      <c r="T17" s="26">
        <v>2035.6</v>
      </c>
      <c r="U17" s="21">
        <f>R17+S17+T17</f>
        <v>6331.7999999999993</v>
      </c>
      <c r="V17" s="5"/>
      <c r="W17" s="33"/>
    </row>
    <row r="18" spans="1:23" ht="14.25" customHeight="1" x14ac:dyDescent="0.25">
      <c r="A18" s="31" t="s">
        <v>60</v>
      </c>
      <c r="B18" s="25" t="s">
        <v>61</v>
      </c>
      <c r="C18" s="26">
        <v>4658.3</v>
      </c>
      <c r="D18" s="26">
        <f>H18+L18+Q18+U18</f>
        <v>12576.199999999999</v>
      </c>
      <c r="E18" s="34">
        <v>455</v>
      </c>
      <c r="F18" s="34">
        <v>371</v>
      </c>
      <c r="G18" s="34">
        <v>502</v>
      </c>
      <c r="H18" s="21">
        <f>E18+F18+G18</f>
        <v>1328</v>
      </c>
      <c r="I18" s="26">
        <v>527.5</v>
      </c>
      <c r="J18" s="26">
        <v>261</v>
      </c>
      <c r="K18" s="26">
        <v>2068.5</v>
      </c>
      <c r="L18" s="21">
        <f>I18+J18+K18</f>
        <v>2857</v>
      </c>
      <c r="M18" s="26">
        <v>2125.1999999999998</v>
      </c>
      <c r="N18" s="26">
        <v>1787.6</v>
      </c>
      <c r="O18" s="26">
        <v>712</v>
      </c>
      <c r="P18" s="26"/>
      <c r="Q18" s="21">
        <f>M18+N18+O18</f>
        <v>4624.7999999999993</v>
      </c>
      <c r="R18" s="26">
        <v>3381.1</v>
      </c>
      <c r="S18" s="32">
        <v>187</v>
      </c>
      <c r="T18" s="26">
        <v>198.3</v>
      </c>
      <c r="U18" s="21">
        <f>R18+S18+T18</f>
        <v>3766.4</v>
      </c>
      <c r="V18" s="5"/>
      <c r="W18" s="33"/>
    </row>
    <row r="19" spans="1:23" ht="22.5" customHeight="1" x14ac:dyDescent="0.25">
      <c r="A19" s="35" t="s">
        <v>62</v>
      </c>
      <c r="B19" s="19" t="s">
        <v>63</v>
      </c>
      <c r="C19" s="21">
        <v>22291.3</v>
      </c>
      <c r="D19" s="21">
        <f>H19+L19+Q19+U19</f>
        <v>30356</v>
      </c>
      <c r="E19" s="21">
        <f>E21+E27+E29</f>
        <v>2020</v>
      </c>
      <c r="F19" s="21">
        <f t="shared" ref="F19:U19" si="1">F21+F27+F29</f>
        <v>1965</v>
      </c>
      <c r="G19" s="21">
        <f t="shared" si="1"/>
        <v>1834</v>
      </c>
      <c r="H19" s="21">
        <f t="shared" si="1"/>
        <v>5819</v>
      </c>
      <c r="I19" s="21">
        <f t="shared" si="1"/>
        <v>2358</v>
      </c>
      <c r="J19" s="21">
        <f t="shared" si="1"/>
        <v>1166</v>
      </c>
      <c r="K19" s="21">
        <f t="shared" si="1"/>
        <v>3127</v>
      </c>
      <c r="L19" s="21">
        <f t="shared" si="1"/>
        <v>6651</v>
      </c>
      <c r="M19" s="21">
        <f t="shared" si="1"/>
        <v>3401.5</v>
      </c>
      <c r="N19" s="21">
        <f t="shared" si="1"/>
        <v>2092.1</v>
      </c>
      <c r="O19" s="21">
        <f t="shared" si="1"/>
        <v>4885</v>
      </c>
      <c r="P19" s="21">
        <f t="shared" si="1"/>
        <v>0</v>
      </c>
      <c r="Q19" s="21">
        <f t="shared" si="1"/>
        <v>10378.599999999999</v>
      </c>
      <c r="R19" s="21">
        <f t="shared" si="1"/>
        <v>5007.5999999999995</v>
      </c>
      <c r="S19" s="36">
        <f t="shared" si="1"/>
        <v>2159.1</v>
      </c>
      <c r="T19" s="21">
        <f t="shared" si="1"/>
        <v>340.7</v>
      </c>
      <c r="U19" s="21">
        <f t="shared" si="1"/>
        <v>7507.4000000000005</v>
      </c>
      <c r="V19" s="5"/>
    </row>
    <row r="20" spans="1:23" ht="12.75" customHeight="1" x14ac:dyDescent="0.25">
      <c r="A20" s="37" t="s">
        <v>57</v>
      </c>
      <c r="B20" s="19"/>
      <c r="C20" s="26"/>
      <c r="D20" s="26"/>
      <c r="E20" s="26"/>
      <c r="F20" s="26"/>
      <c r="G20" s="26"/>
      <c r="H20" s="21"/>
      <c r="I20" s="26"/>
      <c r="J20" s="26"/>
      <c r="K20" s="26"/>
      <c r="L20" s="21"/>
      <c r="M20" s="26"/>
      <c r="N20" s="26"/>
      <c r="O20" s="26"/>
      <c r="P20" s="26"/>
      <c r="Q20" s="21"/>
      <c r="R20" s="26"/>
      <c r="S20" s="32"/>
      <c r="T20" s="26"/>
      <c r="U20" s="21"/>
      <c r="V20" s="5"/>
    </row>
    <row r="21" spans="1:23" s="40" customFormat="1" ht="23.25" customHeight="1" x14ac:dyDescent="0.2">
      <c r="A21" s="38" t="s">
        <v>64</v>
      </c>
      <c r="B21" s="19"/>
      <c r="C21" s="21">
        <v>12871.3</v>
      </c>
      <c r="D21" s="21">
        <f>D26+D23</f>
        <v>22713.699999999997</v>
      </c>
      <c r="E21" s="21">
        <f t="shared" ref="E21:U21" si="2">E26+E23</f>
        <v>1782</v>
      </c>
      <c r="F21" s="21">
        <f t="shared" si="2"/>
        <v>1403</v>
      </c>
      <c r="G21" s="21">
        <f t="shared" si="2"/>
        <v>1142</v>
      </c>
      <c r="H21" s="21">
        <f t="shared" si="2"/>
        <v>4327</v>
      </c>
      <c r="I21" s="21">
        <f t="shared" si="2"/>
        <v>1516</v>
      </c>
      <c r="J21" s="21">
        <f t="shared" si="2"/>
        <v>638</v>
      </c>
      <c r="K21" s="21">
        <f t="shared" si="2"/>
        <v>2337</v>
      </c>
      <c r="L21" s="21">
        <f t="shared" si="2"/>
        <v>4491</v>
      </c>
      <c r="M21" s="21">
        <f t="shared" si="2"/>
        <v>2354.1999999999998</v>
      </c>
      <c r="N21" s="21">
        <f t="shared" si="2"/>
        <v>1327.9</v>
      </c>
      <c r="O21" s="21">
        <f t="shared" si="2"/>
        <v>4229.8</v>
      </c>
      <c r="P21" s="21">
        <f t="shared" si="2"/>
        <v>0</v>
      </c>
      <c r="Q21" s="21">
        <f t="shared" si="2"/>
        <v>7911.9</v>
      </c>
      <c r="R21" s="21">
        <f t="shared" si="2"/>
        <v>4253.3999999999996</v>
      </c>
      <c r="S21" s="36">
        <f t="shared" si="2"/>
        <v>1425.1</v>
      </c>
      <c r="T21" s="21">
        <f t="shared" si="2"/>
        <v>305.3</v>
      </c>
      <c r="U21" s="21">
        <f t="shared" si="2"/>
        <v>5983.8</v>
      </c>
      <c r="V21" s="39"/>
    </row>
    <row r="22" spans="1:23" ht="16.149999999999999" customHeight="1" x14ac:dyDescent="0.25">
      <c r="A22" s="41" t="s">
        <v>65</v>
      </c>
      <c r="B22" s="25" t="s">
        <v>66</v>
      </c>
      <c r="C22" s="26"/>
      <c r="D22" s="26"/>
      <c r="E22" s="26"/>
      <c r="F22" s="26"/>
      <c r="G22" s="26"/>
      <c r="H22" s="21"/>
      <c r="I22" s="26"/>
      <c r="J22" s="26"/>
      <c r="K22" s="26"/>
      <c r="L22" s="21"/>
      <c r="M22" s="26"/>
      <c r="N22" s="26"/>
      <c r="O22" s="26"/>
      <c r="P22" s="26"/>
      <c r="Q22" s="21"/>
      <c r="R22" s="26"/>
      <c r="S22" s="32"/>
      <c r="T22" s="26"/>
      <c r="U22" s="21"/>
      <c r="V22" s="5"/>
    </row>
    <row r="23" spans="1:23" ht="28.5" customHeight="1" x14ac:dyDescent="0.25">
      <c r="A23" s="41" t="s">
        <v>67</v>
      </c>
      <c r="B23" s="25" t="s">
        <v>68</v>
      </c>
      <c r="C23" s="26">
        <v>8530.6</v>
      </c>
      <c r="D23" s="26">
        <f>H23+L23+Q23+U23</f>
        <v>8708.2999999999993</v>
      </c>
      <c r="E23" s="26">
        <v>1451</v>
      </c>
      <c r="F23" s="26">
        <v>1049</v>
      </c>
      <c r="G23" s="26">
        <v>828</v>
      </c>
      <c r="H23" s="21">
        <f>E23+F23+G23</f>
        <v>3328</v>
      </c>
      <c r="I23" s="26">
        <v>822</v>
      </c>
      <c r="J23" s="26">
        <v>441</v>
      </c>
      <c r="K23" s="26">
        <v>619</v>
      </c>
      <c r="L23" s="21">
        <f>I23+J23+K23</f>
        <v>1882</v>
      </c>
      <c r="M23" s="26">
        <v>161</v>
      </c>
      <c r="N23" s="26">
        <v>551</v>
      </c>
      <c r="O23" s="26">
        <v>592</v>
      </c>
      <c r="P23" s="26"/>
      <c r="Q23" s="21">
        <f>M23+N23+O23</f>
        <v>1304</v>
      </c>
      <c r="R23" s="26">
        <v>832</v>
      </c>
      <c r="S23" s="32">
        <v>1072</v>
      </c>
      <c r="T23" s="26">
        <v>290.3</v>
      </c>
      <c r="U23" s="21">
        <f>R23+S23+T23</f>
        <v>2194.3000000000002</v>
      </c>
      <c r="V23" s="5"/>
    </row>
    <row r="24" spans="1:23" ht="22.15" customHeight="1" x14ac:dyDescent="0.25">
      <c r="A24" s="41" t="s">
        <v>69</v>
      </c>
      <c r="B24" s="25" t="s">
        <v>70</v>
      </c>
      <c r="C24" s="26">
        <v>0</v>
      </c>
      <c r="D24" s="26"/>
      <c r="E24" s="26"/>
      <c r="F24" s="26"/>
      <c r="G24" s="26"/>
      <c r="H24" s="21"/>
      <c r="I24" s="26"/>
      <c r="J24" s="26"/>
      <c r="K24" s="26"/>
      <c r="L24" s="21"/>
      <c r="M24" s="26"/>
      <c r="N24" s="26"/>
      <c r="O24" s="26"/>
      <c r="P24" s="26"/>
      <c r="Q24" s="21"/>
      <c r="R24" s="26"/>
      <c r="S24" s="32"/>
      <c r="T24" s="26"/>
      <c r="U24" s="21"/>
      <c r="V24" s="5"/>
    </row>
    <row r="25" spans="1:23" ht="21" customHeight="1" x14ac:dyDescent="0.25">
      <c r="A25" s="41" t="s">
        <v>71</v>
      </c>
      <c r="B25" s="25" t="s">
        <v>72</v>
      </c>
      <c r="C25" s="26">
        <v>0</v>
      </c>
      <c r="D25" s="26"/>
      <c r="E25" s="26"/>
      <c r="F25" s="26"/>
      <c r="G25" s="26"/>
      <c r="H25" s="21"/>
      <c r="I25" s="26"/>
      <c r="J25" s="26"/>
      <c r="K25" s="26"/>
      <c r="L25" s="21"/>
      <c r="M25" s="26"/>
      <c r="N25" s="26"/>
      <c r="O25" s="26"/>
      <c r="P25" s="26"/>
      <c r="Q25" s="21"/>
      <c r="R25" s="26"/>
      <c r="S25" s="32"/>
      <c r="T25" s="26"/>
      <c r="U25" s="21"/>
      <c r="V25" s="5"/>
    </row>
    <row r="26" spans="1:23" ht="13.5" customHeight="1" x14ac:dyDescent="0.25">
      <c r="A26" s="41" t="s">
        <v>73</v>
      </c>
      <c r="B26" s="25" t="s">
        <v>74</v>
      </c>
      <c r="C26" s="26">
        <v>4340.7</v>
      </c>
      <c r="D26" s="26">
        <f>H26+L26+Q26+U26</f>
        <v>14005.4</v>
      </c>
      <c r="E26" s="26">
        <v>331</v>
      </c>
      <c r="F26" s="26">
        <v>354</v>
      </c>
      <c r="G26" s="26">
        <v>314</v>
      </c>
      <c r="H26" s="21">
        <f>E26+F26+G26</f>
        <v>999</v>
      </c>
      <c r="I26" s="26">
        <v>694</v>
      </c>
      <c r="J26" s="26">
        <v>197</v>
      </c>
      <c r="K26" s="26">
        <v>1718</v>
      </c>
      <c r="L26" s="21">
        <f>I26+J26+K26</f>
        <v>2609</v>
      </c>
      <c r="M26" s="26">
        <v>2193.1999999999998</v>
      </c>
      <c r="N26" s="26">
        <v>776.9</v>
      </c>
      <c r="O26" s="26">
        <v>3637.8</v>
      </c>
      <c r="P26" s="26"/>
      <c r="Q26" s="21">
        <f>M26+N26+O26</f>
        <v>6607.9</v>
      </c>
      <c r="R26" s="26">
        <v>3421.4</v>
      </c>
      <c r="S26" s="32">
        <v>353.1</v>
      </c>
      <c r="T26" s="26">
        <v>15</v>
      </c>
      <c r="U26" s="21">
        <f>R26+S26+T26</f>
        <v>3789.5</v>
      </c>
      <c r="V26" s="5"/>
    </row>
    <row r="27" spans="1:23" s="40" customFormat="1" ht="33" customHeight="1" x14ac:dyDescent="0.2">
      <c r="A27" s="42" t="s">
        <v>75</v>
      </c>
      <c r="B27" s="19"/>
      <c r="C27" s="21">
        <v>1280</v>
      </c>
      <c r="D27" s="21">
        <f>D28</f>
        <v>1163.8999999999999</v>
      </c>
      <c r="E27" s="21">
        <f t="shared" ref="E27:U27" si="3">E28</f>
        <v>34</v>
      </c>
      <c r="F27" s="21">
        <f t="shared" si="3"/>
        <v>104</v>
      </c>
      <c r="G27" s="21">
        <f t="shared" si="3"/>
        <v>99</v>
      </c>
      <c r="H27" s="21">
        <f t="shared" si="3"/>
        <v>237</v>
      </c>
      <c r="I27" s="21">
        <f>I28</f>
        <v>205</v>
      </c>
      <c r="J27" s="21">
        <f t="shared" si="3"/>
        <v>54</v>
      </c>
      <c r="K27" s="21">
        <f t="shared" si="3"/>
        <v>140</v>
      </c>
      <c r="L27" s="21">
        <f t="shared" si="3"/>
        <v>399</v>
      </c>
      <c r="M27" s="21">
        <f t="shared" si="3"/>
        <v>87.4</v>
      </c>
      <c r="N27" s="21">
        <f t="shared" si="3"/>
        <v>106.1</v>
      </c>
      <c r="O27" s="21">
        <f t="shared" si="3"/>
        <v>103.8</v>
      </c>
      <c r="P27" s="21">
        <f t="shared" si="3"/>
        <v>0</v>
      </c>
      <c r="Q27" s="21">
        <f t="shared" si="3"/>
        <v>297.3</v>
      </c>
      <c r="R27" s="21">
        <f t="shared" si="3"/>
        <v>94.5</v>
      </c>
      <c r="S27" s="36">
        <f t="shared" si="3"/>
        <v>104.1</v>
      </c>
      <c r="T27" s="21">
        <f t="shared" si="3"/>
        <v>32</v>
      </c>
      <c r="U27" s="21">
        <f t="shared" si="3"/>
        <v>230.6</v>
      </c>
      <c r="V27" s="39"/>
    </row>
    <row r="28" spans="1:23" ht="13.5" customHeight="1" x14ac:dyDescent="0.25">
      <c r="A28" s="41" t="s">
        <v>73</v>
      </c>
      <c r="B28" s="25" t="s">
        <v>74</v>
      </c>
      <c r="C28" s="26">
        <v>1280</v>
      </c>
      <c r="D28" s="26">
        <f>H28+L28+Q28+U28</f>
        <v>1163.8999999999999</v>
      </c>
      <c r="E28" s="26">
        <v>34</v>
      </c>
      <c r="F28" s="26">
        <v>104</v>
      </c>
      <c r="G28" s="26">
        <v>99</v>
      </c>
      <c r="H28" s="21">
        <f>E28+F28+G28</f>
        <v>237</v>
      </c>
      <c r="I28" s="26">
        <v>205</v>
      </c>
      <c r="J28" s="26">
        <v>54</v>
      </c>
      <c r="K28" s="26">
        <v>140</v>
      </c>
      <c r="L28" s="21">
        <f>I28+J28+K28</f>
        <v>399</v>
      </c>
      <c r="M28" s="26">
        <v>87.4</v>
      </c>
      <c r="N28" s="26">
        <v>106.1</v>
      </c>
      <c r="O28" s="26">
        <v>103.8</v>
      </c>
      <c r="P28" s="26"/>
      <c r="Q28" s="21">
        <f>M28+N28+O28</f>
        <v>297.3</v>
      </c>
      <c r="R28" s="26">
        <v>94.5</v>
      </c>
      <c r="S28" s="32">
        <v>104.1</v>
      </c>
      <c r="T28" s="26">
        <v>32</v>
      </c>
      <c r="U28" s="21">
        <f>R28+S28+T28</f>
        <v>230.6</v>
      </c>
      <c r="V28" s="5"/>
    </row>
    <row r="29" spans="1:23" s="40" customFormat="1" ht="25.9" customHeight="1" x14ac:dyDescent="0.2">
      <c r="A29" s="42" t="s">
        <v>76</v>
      </c>
      <c r="B29" s="19"/>
      <c r="C29" s="21">
        <v>8140</v>
      </c>
      <c r="D29" s="21">
        <f>D31</f>
        <v>6478.4</v>
      </c>
      <c r="E29" s="21">
        <f t="shared" ref="E29:U29" si="4">E31</f>
        <v>204</v>
      </c>
      <c r="F29" s="21">
        <f t="shared" si="4"/>
        <v>458</v>
      </c>
      <c r="G29" s="21">
        <f t="shared" si="4"/>
        <v>593</v>
      </c>
      <c r="H29" s="21">
        <f t="shared" si="4"/>
        <v>1255</v>
      </c>
      <c r="I29" s="21">
        <f t="shared" si="4"/>
        <v>637</v>
      </c>
      <c r="J29" s="21">
        <f t="shared" si="4"/>
        <v>474</v>
      </c>
      <c r="K29" s="21">
        <f t="shared" si="4"/>
        <v>650</v>
      </c>
      <c r="L29" s="21">
        <f t="shared" si="4"/>
        <v>1761</v>
      </c>
      <c r="M29" s="21">
        <f t="shared" si="4"/>
        <v>959.9</v>
      </c>
      <c r="N29" s="21">
        <f>N31</f>
        <v>658.1</v>
      </c>
      <c r="O29" s="21">
        <f t="shared" si="4"/>
        <v>551.4</v>
      </c>
      <c r="P29" s="21">
        <f t="shared" si="4"/>
        <v>0</v>
      </c>
      <c r="Q29" s="21">
        <f t="shared" si="4"/>
        <v>2169.4</v>
      </c>
      <c r="R29" s="21">
        <f t="shared" si="4"/>
        <v>659.7</v>
      </c>
      <c r="S29" s="36">
        <f t="shared" si="4"/>
        <v>629.9</v>
      </c>
      <c r="T29" s="21">
        <f t="shared" si="4"/>
        <v>3.4</v>
      </c>
      <c r="U29" s="21">
        <f t="shared" si="4"/>
        <v>1293</v>
      </c>
      <c r="V29" s="39"/>
    </row>
    <row r="30" spans="1:23" ht="36" customHeight="1" x14ac:dyDescent="0.25">
      <c r="A30" s="41" t="s">
        <v>65</v>
      </c>
      <c r="B30" s="25" t="s">
        <v>66</v>
      </c>
      <c r="C30" s="26">
        <v>0</v>
      </c>
      <c r="D30" s="26">
        <v>0</v>
      </c>
      <c r="E30" s="26"/>
      <c r="F30" s="26"/>
      <c r="G30" s="26"/>
      <c r="H30" s="21"/>
      <c r="I30" s="26"/>
      <c r="J30" s="26"/>
      <c r="K30" s="26"/>
      <c r="L30" s="21"/>
      <c r="M30" s="26"/>
      <c r="N30" s="26"/>
      <c r="O30" s="26"/>
      <c r="P30" s="26"/>
      <c r="Q30" s="21"/>
      <c r="R30" s="26"/>
      <c r="S30" s="32"/>
      <c r="T30" s="26"/>
      <c r="U30" s="21"/>
      <c r="V30" s="5"/>
    </row>
    <row r="31" spans="1:23" ht="13.5" customHeight="1" x14ac:dyDescent="0.25">
      <c r="A31" s="41" t="s">
        <v>73</v>
      </c>
      <c r="B31" s="25" t="s">
        <v>74</v>
      </c>
      <c r="C31" s="26">
        <v>8140</v>
      </c>
      <c r="D31" s="26">
        <f>H31+L31+Q31+U31</f>
        <v>6478.4</v>
      </c>
      <c r="E31" s="26">
        <v>204</v>
      </c>
      <c r="F31" s="26">
        <v>458</v>
      </c>
      <c r="G31" s="26">
        <v>593</v>
      </c>
      <c r="H31" s="21">
        <f>E31+F31+G31</f>
        <v>1255</v>
      </c>
      <c r="I31" s="26">
        <v>637</v>
      </c>
      <c r="J31" s="26">
        <v>474</v>
      </c>
      <c r="K31" s="26">
        <v>650</v>
      </c>
      <c r="L31" s="21">
        <f>I31+J31+K31</f>
        <v>1761</v>
      </c>
      <c r="M31" s="26">
        <v>959.9</v>
      </c>
      <c r="N31" s="26">
        <v>658.1</v>
      </c>
      <c r="O31" s="26">
        <v>551.4</v>
      </c>
      <c r="P31" s="26"/>
      <c r="Q31" s="21">
        <f>M31+N31+O31</f>
        <v>2169.4</v>
      </c>
      <c r="R31" s="26">
        <v>659.7</v>
      </c>
      <c r="S31" s="32">
        <v>629.9</v>
      </c>
      <c r="T31" s="26">
        <v>3.4</v>
      </c>
      <c r="U31" s="21">
        <f>R31+S31+T31</f>
        <v>1293</v>
      </c>
      <c r="V31" s="5"/>
    </row>
    <row r="32" spans="1:23" ht="14.25" customHeight="1" x14ac:dyDescent="0.25">
      <c r="A32" s="35" t="s">
        <v>77</v>
      </c>
      <c r="B32" s="19" t="s">
        <v>78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36"/>
      <c r="T32" s="21"/>
      <c r="U32" s="21"/>
      <c r="V32" s="5"/>
    </row>
    <row r="33" spans="1:22" ht="33.75" customHeight="1" x14ac:dyDescent="0.25">
      <c r="A33" s="35" t="s">
        <v>79</v>
      </c>
      <c r="B33" s="19" t="s">
        <v>80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36"/>
      <c r="T33" s="21"/>
      <c r="U33" s="21"/>
      <c r="V33" s="5"/>
    </row>
    <row r="34" spans="1:22" ht="35.25" customHeight="1" x14ac:dyDescent="0.25">
      <c r="A34" s="42" t="s">
        <v>81</v>
      </c>
      <c r="B34" s="19" t="s">
        <v>82</v>
      </c>
      <c r="C34" s="20">
        <v>-21188.3</v>
      </c>
      <c r="D34" s="20">
        <v>-29106</v>
      </c>
      <c r="E34" s="20">
        <v>-2948</v>
      </c>
      <c r="F34" s="20">
        <v>-1146</v>
      </c>
      <c r="G34" s="20">
        <v>-1074</v>
      </c>
      <c r="H34" s="20">
        <v>-5168</v>
      </c>
      <c r="I34" s="20">
        <v>-2378.5</v>
      </c>
      <c r="J34" s="20">
        <v>-674</v>
      </c>
      <c r="K34" s="20">
        <v>-2456.9</v>
      </c>
      <c r="L34" s="20">
        <v>-5509.4</v>
      </c>
      <c r="M34" s="20">
        <v>-3797.4</v>
      </c>
      <c r="N34" s="20">
        <v>-2639</v>
      </c>
      <c r="O34" s="20">
        <v>-2041</v>
      </c>
      <c r="P34" s="20"/>
      <c r="Q34" s="20">
        <v>-8477.4</v>
      </c>
      <c r="R34" s="20">
        <v>-5007.6000000000004</v>
      </c>
      <c r="S34" s="30">
        <v>-2350.6999999999998</v>
      </c>
      <c r="T34" s="20">
        <v>-2233.9</v>
      </c>
      <c r="U34" s="20">
        <v>-10098.200000000001</v>
      </c>
      <c r="V34" s="5"/>
    </row>
    <row r="35" spans="1:22" ht="14.25" customHeight="1" x14ac:dyDescent="0.25">
      <c r="A35" s="37" t="s">
        <v>57</v>
      </c>
      <c r="B35" s="19"/>
      <c r="C35" s="26"/>
      <c r="D35" s="26"/>
      <c r="E35" s="26"/>
      <c r="F35" s="26"/>
      <c r="G35" s="26"/>
      <c r="H35" s="21"/>
      <c r="I35" s="26"/>
      <c r="J35" s="26"/>
      <c r="K35" s="26"/>
      <c r="L35" s="21"/>
      <c r="M35" s="26"/>
      <c r="N35" s="26"/>
      <c r="O35" s="26"/>
      <c r="P35" s="26"/>
      <c r="Q35" s="21"/>
      <c r="R35" s="26"/>
      <c r="S35" s="32"/>
      <c r="T35" s="26"/>
      <c r="U35" s="21"/>
      <c r="V35" s="5"/>
    </row>
    <row r="36" spans="1:22" ht="8.25" customHeight="1" x14ac:dyDescent="0.25">
      <c r="A36" s="41" t="s">
        <v>83</v>
      </c>
      <c r="B36" s="25" t="s">
        <v>84</v>
      </c>
      <c r="C36" s="26"/>
      <c r="D36" s="26"/>
      <c r="E36" s="26"/>
      <c r="F36" s="26"/>
      <c r="G36" s="26"/>
      <c r="H36" s="21"/>
      <c r="I36" s="26"/>
      <c r="J36" s="26"/>
      <c r="K36" s="26"/>
      <c r="L36" s="21"/>
      <c r="M36" s="26"/>
      <c r="N36" s="26"/>
      <c r="O36" s="26"/>
      <c r="P36" s="26"/>
      <c r="Q36" s="21"/>
      <c r="R36" s="26"/>
      <c r="S36" s="32"/>
      <c r="T36" s="26"/>
      <c r="U36" s="21"/>
      <c r="V36" s="5"/>
    </row>
    <row r="37" spans="1:22" ht="21" customHeight="1" x14ac:dyDescent="0.25">
      <c r="A37" s="41" t="s">
        <v>85</v>
      </c>
      <c r="B37" s="25" t="s">
        <v>86</v>
      </c>
      <c r="C37" s="26"/>
      <c r="D37" s="26"/>
      <c r="E37" s="34"/>
      <c r="F37" s="34"/>
      <c r="G37" s="34"/>
      <c r="H37" s="21"/>
      <c r="I37" s="26"/>
      <c r="J37" s="26"/>
      <c r="K37" s="26"/>
      <c r="L37" s="21"/>
      <c r="M37" s="26"/>
      <c r="N37" s="26"/>
      <c r="O37" s="26"/>
      <c r="P37" s="26"/>
      <c r="Q37" s="21"/>
      <c r="R37" s="26"/>
      <c r="S37" s="32"/>
      <c r="T37" s="26"/>
      <c r="U37" s="21"/>
      <c r="V37" s="5"/>
    </row>
    <row r="38" spans="1:22" ht="14.25" customHeight="1" x14ac:dyDescent="0.25">
      <c r="A38" s="43" t="s">
        <v>87</v>
      </c>
      <c r="B38" s="25" t="s">
        <v>88</v>
      </c>
      <c r="C38" s="44"/>
      <c r="D38" s="26"/>
      <c r="E38" s="26"/>
      <c r="F38" s="44"/>
      <c r="G38" s="44"/>
      <c r="H38" s="21"/>
      <c r="I38" s="44"/>
      <c r="J38" s="44"/>
      <c r="K38" s="44"/>
      <c r="L38" s="21"/>
      <c r="M38" s="44"/>
      <c r="N38" s="44"/>
      <c r="O38" s="44"/>
      <c r="P38" s="26"/>
      <c r="Q38" s="21"/>
      <c r="R38" s="26"/>
      <c r="S38" s="32"/>
      <c r="T38" s="26"/>
      <c r="U38" s="21"/>
      <c r="V38" s="5"/>
    </row>
    <row r="39" spans="1:22" ht="47.25" customHeight="1" x14ac:dyDescent="0.25">
      <c r="A39" s="42" t="s">
        <v>89</v>
      </c>
      <c r="B39" s="19" t="s">
        <v>90</v>
      </c>
      <c r="C39" s="20">
        <v>22291.3</v>
      </c>
      <c r="D39" s="20">
        <f>H39+L39+Q39+U39</f>
        <v>30356</v>
      </c>
      <c r="E39" s="20">
        <v>2020</v>
      </c>
      <c r="F39" s="20">
        <v>1965</v>
      </c>
      <c r="G39" s="20">
        <v>1834</v>
      </c>
      <c r="H39" s="20">
        <v>5819</v>
      </c>
      <c r="I39" s="20">
        <v>2358</v>
      </c>
      <c r="J39" s="20">
        <v>1166</v>
      </c>
      <c r="K39" s="20">
        <v>3127</v>
      </c>
      <c r="L39" s="20">
        <v>6651</v>
      </c>
      <c r="M39" s="20">
        <v>3401.5</v>
      </c>
      <c r="N39" s="20">
        <v>2092.1</v>
      </c>
      <c r="O39" s="20">
        <v>4885</v>
      </c>
      <c r="P39" s="20"/>
      <c r="Q39" s="20">
        <v>10378.6</v>
      </c>
      <c r="R39" s="20">
        <v>4253.3999999999996</v>
      </c>
      <c r="S39" s="30">
        <v>2159.1</v>
      </c>
      <c r="T39" s="20">
        <v>340.7</v>
      </c>
      <c r="U39" s="20">
        <v>7507.4</v>
      </c>
      <c r="V39" s="5"/>
    </row>
    <row r="40" spans="1:22" ht="14.25" customHeight="1" x14ac:dyDescent="0.25">
      <c r="A40" s="37" t="s">
        <v>57</v>
      </c>
      <c r="B40" s="19"/>
      <c r="C40" s="26"/>
      <c r="D40" s="26"/>
      <c r="E40" s="34"/>
      <c r="F40" s="34"/>
      <c r="G40" s="34"/>
      <c r="H40" s="21"/>
      <c r="I40" s="26"/>
      <c r="J40" s="26"/>
      <c r="K40" s="26"/>
      <c r="L40" s="21"/>
      <c r="M40" s="26"/>
      <c r="N40" s="26"/>
      <c r="O40" s="26"/>
      <c r="P40" s="26"/>
      <c r="Q40" s="21"/>
      <c r="R40" s="26"/>
      <c r="S40" s="32"/>
      <c r="T40" s="26"/>
      <c r="U40" s="21"/>
      <c r="V40" s="5"/>
    </row>
    <row r="41" spans="1:22" ht="38.25" customHeight="1" x14ac:dyDescent="0.25">
      <c r="A41" s="37" t="s">
        <v>91</v>
      </c>
      <c r="B41" s="25" t="s">
        <v>92</v>
      </c>
      <c r="C41" s="26"/>
      <c r="D41" s="26"/>
      <c r="E41" s="34"/>
      <c r="F41" s="34"/>
      <c r="G41" s="34"/>
      <c r="H41" s="21"/>
      <c r="I41" s="26"/>
      <c r="J41" s="26"/>
      <c r="K41" s="26"/>
      <c r="L41" s="21"/>
      <c r="M41" s="26"/>
      <c r="N41" s="26"/>
      <c r="O41" s="26"/>
      <c r="P41" s="26"/>
      <c r="Q41" s="21"/>
      <c r="R41" s="26"/>
      <c r="S41" s="32"/>
      <c r="T41" s="26"/>
      <c r="U41" s="21"/>
      <c r="V41" s="5"/>
    </row>
    <row r="42" spans="1:22" ht="27.75" customHeight="1" x14ac:dyDescent="0.25">
      <c r="A42" s="41" t="s">
        <v>93</v>
      </c>
      <c r="B42" s="25" t="s">
        <v>94</v>
      </c>
      <c r="C42" s="26"/>
      <c r="D42" s="26"/>
      <c r="E42" s="26"/>
      <c r="F42" s="26"/>
      <c r="G42" s="26"/>
      <c r="H42" s="21"/>
      <c r="I42" s="26"/>
      <c r="J42" s="26"/>
      <c r="K42" s="26"/>
      <c r="L42" s="21"/>
      <c r="M42" s="26"/>
      <c r="N42" s="26"/>
      <c r="O42" s="26"/>
      <c r="P42" s="26"/>
      <c r="Q42" s="21"/>
      <c r="R42" s="26"/>
      <c r="S42" s="32"/>
      <c r="T42" s="26"/>
      <c r="U42" s="21"/>
      <c r="V42" s="5"/>
    </row>
    <row r="43" spans="1:22" ht="72" customHeight="1" x14ac:dyDescent="0.25">
      <c r="A43" s="38" t="s">
        <v>95</v>
      </c>
      <c r="B43" s="19" t="s">
        <v>96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36"/>
      <c r="T43" s="21"/>
      <c r="U43" s="21"/>
      <c r="V43" s="5"/>
    </row>
    <row r="44" spans="1:22" ht="72.75" customHeight="1" x14ac:dyDescent="0.25">
      <c r="A44" s="45" t="s">
        <v>97</v>
      </c>
      <c r="B44" s="19" t="s">
        <v>98</v>
      </c>
      <c r="C44" s="44">
        <v>2188</v>
      </c>
      <c r="D44" s="26">
        <v>2188</v>
      </c>
      <c r="E44" s="26">
        <v>2188</v>
      </c>
      <c r="F44" s="26">
        <v>3116</v>
      </c>
      <c r="G44" s="26">
        <v>2297</v>
      </c>
      <c r="H44" s="21">
        <v>1537</v>
      </c>
      <c r="I44" s="26">
        <v>1537</v>
      </c>
      <c r="J44" s="26">
        <v>1557</v>
      </c>
      <c r="K44" s="26">
        <v>1065</v>
      </c>
      <c r="L44" s="21">
        <v>394.9</v>
      </c>
      <c r="M44" s="26">
        <v>394.9</v>
      </c>
      <c r="N44" s="26">
        <v>790.8</v>
      </c>
      <c r="O44" s="26">
        <v>1337.7</v>
      </c>
      <c r="P44" s="26"/>
      <c r="Q44" s="21">
        <v>763.7</v>
      </c>
      <c r="R44" s="26">
        <v>763.7</v>
      </c>
      <c r="S44" s="32">
        <v>1517.9</v>
      </c>
      <c r="T44" s="26">
        <v>1709.5</v>
      </c>
      <c r="U44" s="21">
        <v>3602.7</v>
      </c>
      <c r="V44" s="5"/>
    </row>
    <row r="45" spans="1:22" ht="63.75" customHeight="1" x14ac:dyDescent="0.25">
      <c r="A45" s="45" t="s">
        <v>99</v>
      </c>
      <c r="B45" s="19" t="s">
        <v>100</v>
      </c>
      <c r="C45" s="44">
        <v>2188</v>
      </c>
      <c r="D45" s="26">
        <v>2188</v>
      </c>
      <c r="E45" s="26">
        <v>3116</v>
      </c>
      <c r="F45" s="26">
        <v>2297</v>
      </c>
      <c r="G45" s="26">
        <v>1537</v>
      </c>
      <c r="H45" s="21">
        <v>1537</v>
      </c>
      <c r="I45" s="26">
        <v>1557</v>
      </c>
      <c r="J45" s="26">
        <v>1065</v>
      </c>
      <c r="K45" s="26">
        <v>394.9</v>
      </c>
      <c r="L45" s="21">
        <v>394.9</v>
      </c>
      <c r="M45" s="26">
        <v>790.8</v>
      </c>
      <c r="N45" s="26">
        <v>1337.7</v>
      </c>
      <c r="O45" s="26">
        <v>763.7</v>
      </c>
      <c r="P45" s="26"/>
      <c r="Q45" s="21">
        <v>763.7</v>
      </c>
      <c r="R45" s="26">
        <v>1517.9</v>
      </c>
      <c r="S45" s="32">
        <v>1709.5</v>
      </c>
      <c r="T45" s="26">
        <v>3602.7</v>
      </c>
      <c r="U45" s="21">
        <v>3602.7</v>
      </c>
      <c r="V45" s="5"/>
    </row>
    <row r="46" spans="1:22" ht="97.5" customHeight="1" x14ac:dyDescent="0.25">
      <c r="A46" s="45" t="s">
        <v>101</v>
      </c>
      <c r="B46" s="19" t="s">
        <v>102</v>
      </c>
      <c r="C46" s="44"/>
      <c r="D46" s="26"/>
      <c r="E46" s="26"/>
      <c r="F46" s="26"/>
      <c r="G46" s="26"/>
      <c r="H46" s="21"/>
      <c r="I46" s="26"/>
      <c r="J46" s="26"/>
      <c r="K46" s="26"/>
      <c r="L46" s="21"/>
      <c r="M46" s="26"/>
      <c r="N46" s="26"/>
      <c r="O46" s="26"/>
      <c r="P46" s="26"/>
      <c r="Q46" s="21"/>
      <c r="R46" s="26"/>
      <c r="S46" s="32"/>
      <c r="T46" s="26"/>
      <c r="U46" s="21"/>
      <c r="V46" s="5"/>
    </row>
    <row r="47" spans="1:22" ht="48.75" customHeight="1" x14ac:dyDescent="0.25">
      <c r="A47" s="46" t="s">
        <v>103</v>
      </c>
      <c r="B47" s="19" t="s">
        <v>104</v>
      </c>
      <c r="C47" s="20"/>
      <c r="D47" s="26"/>
      <c r="E47" s="20"/>
      <c r="F47" s="20"/>
      <c r="G47" s="20"/>
      <c r="H47" s="21"/>
      <c r="I47" s="20"/>
      <c r="J47" s="20"/>
      <c r="K47" s="20"/>
      <c r="L47" s="21"/>
      <c r="M47" s="20"/>
      <c r="N47" s="20"/>
      <c r="O47" s="20"/>
      <c r="P47" s="21"/>
      <c r="Q47" s="21"/>
      <c r="R47" s="20"/>
      <c r="S47" s="30"/>
      <c r="T47" s="20"/>
      <c r="U47" s="21"/>
      <c r="V47" s="5"/>
    </row>
    <row r="48" spans="1:22" ht="27" customHeight="1" x14ac:dyDescent="0.25">
      <c r="A48" s="47"/>
      <c r="B48" s="48" t="s">
        <v>105</v>
      </c>
      <c r="C48" s="49"/>
      <c r="D48" s="49"/>
      <c r="E48" s="49"/>
      <c r="F48" s="49"/>
      <c r="G48" s="49"/>
      <c r="H48" s="50"/>
      <c r="I48" s="51"/>
      <c r="J48" s="1" t="s">
        <v>106</v>
      </c>
      <c r="K48" s="52"/>
      <c r="L48" s="47"/>
      <c r="M48" s="53"/>
      <c r="N48" s="53"/>
      <c r="O48" s="47"/>
      <c r="P48" s="47"/>
      <c r="Q48" s="47"/>
      <c r="R48" s="47"/>
      <c r="S48" s="54"/>
      <c r="T48" s="47"/>
      <c r="U48" s="47"/>
      <c r="V48" s="5"/>
    </row>
    <row r="49" spans="1:22" ht="6.75" customHeight="1" x14ac:dyDescent="0.25">
      <c r="A49" s="47"/>
      <c r="B49" s="55"/>
      <c r="C49" s="55"/>
      <c r="D49" s="55"/>
      <c r="E49" s="55"/>
      <c r="F49" s="55"/>
      <c r="G49" s="55"/>
      <c r="H49" s="55"/>
      <c r="I49" s="47"/>
      <c r="J49" s="47"/>
      <c r="K49" s="47"/>
      <c r="L49" s="47"/>
      <c r="M49" s="53"/>
      <c r="N49" s="53"/>
      <c r="O49" s="47"/>
      <c r="P49" s="47"/>
      <c r="Q49" s="47"/>
      <c r="R49" s="47"/>
      <c r="S49" s="54"/>
      <c r="T49" s="47"/>
      <c r="U49" s="47"/>
      <c r="V49" s="5"/>
    </row>
    <row r="50" spans="1:22" hidden="1" x14ac:dyDescent="0.25">
      <c r="A50" s="5"/>
      <c r="B50" s="56"/>
      <c r="C50" s="56"/>
      <c r="D50" s="57" t="s">
        <v>107</v>
      </c>
      <c r="E50" s="58"/>
      <c r="F50" s="58"/>
      <c r="G50" s="58"/>
      <c r="H50" s="58"/>
      <c r="I50" s="51"/>
      <c r="J50" s="52" t="s">
        <v>108</v>
      </c>
      <c r="K50" s="5"/>
      <c r="L50" s="5"/>
      <c r="M50" s="5"/>
      <c r="N50" s="5"/>
      <c r="O50" s="5"/>
      <c r="P50" s="5"/>
      <c r="Q50" s="5"/>
      <c r="R50" s="5"/>
      <c r="S50" s="8"/>
      <c r="T50" s="5"/>
      <c r="U50" s="5"/>
      <c r="V50" s="5"/>
    </row>
    <row r="51" spans="1:22" ht="24.75" customHeight="1" x14ac:dyDescent="0.25">
      <c r="A51" s="5"/>
      <c r="B51" s="59" t="s">
        <v>109</v>
      </c>
      <c r="C51" s="59"/>
      <c r="D51" s="59"/>
      <c r="E51" s="59"/>
      <c r="F51" s="59"/>
      <c r="G51" s="59"/>
      <c r="H51" s="59"/>
      <c r="I51" s="5"/>
      <c r="J51" s="60" t="s">
        <v>110</v>
      </c>
      <c r="K51" s="60"/>
      <c r="L51" s="5"/>
      <c r="M51" s="5"/>
      <c r="N51" s="5"/>
      <c r="O51" s="61"/>
      <c r="P51" s="5"/>
      <c r="Q51" s="5"/>
      <c r="R51" s="5"/>
      <c r="S51" s="8"/>
      <c r="T51" s="5"/>
      <c r="U51" s="5"/>
      <c r="V51" s="5"/>
    </row>
    <row r="52" spans="1:22" x14ac:dyDescent="0.25">
      <c r="C52" s="33"/>
      <c r="E52" s="33"/>
    </row>
    <row r="53" spans="1:22" hidden="1" x14ac:dyDescent="0.25">
      <c r="C53" s="33" t="e">
        <f>C18-#REF!</f>
        <v>#REF!</v>
      </c>
    </row>
    <row r="54" spans="1:22" hidden="1" x14ac:dyDescent="0.25">
      <c r="C54" s="33">
        <f>C17+C37</f>
        <v>16530</v>
      </c>
    </row>
    <row r="55" spans="1:22" hidden="1" x14ac:dyDescent="0.25">
      <c r="C55" s="33" t="e">
        <f>C54-#REF!</f>
        <v>#REF!</v>
      </c>
    </row>
  </sheetData>
  <mergeCells count="16">
    <mergeCell ref="Q9:Q11"/>
    <mergeCell ref="R9:T10"/>
    <mergeCell ref="U9:U11"/>
    <mergeCell ref="B48:G48"/>
    <mergeCell ref="B51:H51"/>
    <mergeCell ref="J51:K51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2019-12-03T19:19:31Z</dcterms:modified>
</cp:coreProperties>
</file>