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0908" windowHeight="8952" activeTab="0"/>
  </bookViews>
  <sheets>
    <sheet name="Лист4 (5)" sheetId="1" r:id="rId1"/>
  </sheets>
  <definedNames/>
  <calcPr fullCalcOnLoad="1"/>
</workbook>
</file>

<file path=xl/sharedStrings.xml><?xml version="1.0" encoding="utf-8"?>
<sst xmlns="http://schemas.openxmlformats.org/spreadsheetml/2006/main" count="728" uniqueCount="233">
  <si>
    <t>Итого</t>
  </si>
  <si>
    <t>01</t>
  </si>
  <si>
    <t>0104</t>
  </si>
  <si>
    <t>000</t>
  </si>
  <si>
    <t>в т.ч.:</t>
  </si>
  <si>
    <t xml:space="preserve"> - оплата труда и начисления на нее</t>
  </si>
  <si>
    <t>Центральный аппарат</t>
  </si>
  <si>
    <t xml:space="preserve"> - увеличение стоимости основных средств</t>
  </si>
  <si>
    <t xml:space="preserve"> - уплата налогов</t>
  </si>
  <si>
    <t>310</t>
  </si>
  <si>
    <t>290</t>
  </si>
  <si>
    <t>03</t>
  </si>
  <si>
    <t>05</t>
  </si>
  <si>
    <t>0502</t>
  </si>
  <si>
    <t>0309</t>
  </si>
  <si>
    <t>в целом</t>
  </si>
  <si>
    <t>211,213</t>
  </si>
  <si>
    <t>в т.ч.</t>
  </si>
  <si>
    <t>02</t>
  </si>
  <si>
    <t>Уличное освещение</t>
  </si>
  <si>
    <t>8</t>
  </si>
  <si>
    <t>9</t>
  </si>
  <si>
    <t>10</t>
  </si>
  <si>
    <t>11</t>
  </si>
  <si>
    <t>12</t>
  </si>
  <si>
    <t>Код расходного обязательства</t>
  </si>
  <si>
    <t>Наименование расходного обязательства</t>
  </si>
  <si>
    <t>Дата вступления в силу нормативно-правового акта, договора, соглашения</t>
  </si>
  <si>
    <t>Срок действия нормативно-правового акта, соглашения, договора</t>
  </si>
  <si>
    <t>Реквизиты нормативно-правового акта, договора, соглашения</t>
  </si>
  <si>
    <t>Статья, пункт, подпункт, абзац нормативного правового акта, договора, соглашения</t>
  </si>
  <si>
    <t>Код методики расчета объема расходов</t>
  </si>
  <si>
    <t>текущий год (план)</t>
  </si>
  <si>
    <t>очередной год</t>
  </si>
  <si>
    <t>фактический</t>
  </si>
  <si>
    <t>Объем средств на исполнение расходных обязательств (тыс.руб.)</t>
  </si>
  <si>
    <t>500</t>
  </si>
  <si>
    <t>0503</t>
  </si>
  <si>
    <t>0203</t>
  </si>
  <si>
    <t>0501</t>
  </si>
  <si>
    <t xml:space="preserve">Глава местной администрации (исполнительно-распорядительного органа муниципального образования) </t>
  </si>
  <si>
    <t>Прочие мероприятия по благоустройству городских округов и сельских поселений</t>
  </si>
  <si>
    <t>Строительство и содержание автомобильных дорог и инженерных сооружений на них в границах городских округов ипоселений в рамках благоустройства</t>
  </si>
  <si>
    <t>Организация и содержание мест захоронения</t>
  </si>
  <si>
    <t xml:space="preserve">Другие общегосударственные вопросы </t>
  </si>
  <si>
    <t xml:space="preserve">Осуществление первичного воинского учета на территориях, где отсутствуют военные комиссариаты </t>
  </si>
  <si>
    <t xml:space="preserve">Код главного распорядителя средств </t>
  </si>
  <si>
    <t>Код раздела классификации расходов бюджета</t>
  </si>
  <si>
    <t>Код подраздела классификации расходов бюджета</t>
  </si>
  <si>
    <t>Код целевой статьи классификации расходов бюджета</t>
  </si>
  <si>
    <t>Код вида расходов классификации расходов бюджета</t>
  </si>
  <si>
    <t>Код операции сектора государственного управления</t>
  </si>
  <si>
    <t>плановый (первоначальный)</t>
  </si>
  <si>
    <t>первый год</t>
  </si>
  <si>
    <t>плановый период</t>
  </si>
  <si>
    <t>второй год</t>
  </si>
  <si>
    <t>плановый (уточненный)</t>
  </si>
  <si>
    <t>увеличение стоимости материальных запасов</t>
  </si>
  <si>
    <t>340</t>
  </si>
  <si>
    <t>Озеленение городских и сельских поселений</t>
  </si>
  <si>
    <t>241,242</t>
  </si>
  <si>
    <t>другие</t>
  </si>
  <si>
    <t>приобретение услуг</t>
  </si>
  <si>
    <t>220</t>
  </si>
  <si>
    <t>оказание услуг</t>
  </si>
  <si>
    <t>Мероприятия в области коммунального хозяйства</t>
  </si>
  <si>
    <t>04</t>
  </si>
  <si>
    <t>0412</t>
  </si>
  <si>
    <t>09</t>
  </si>
  <si>
    <t>5129700</t>
  </si>
  <si>
    <t>Иные межбюджетные трансферты</t>
  </si>
  <si>
    <t>Физкультурно-оздоровительная работа и спортивные мероприятия</t>
  </si>
  <si>
    <t>прочие расходы</t>
  </si>
  <si>
    <t>251</t>
  </si>
  <si>
    <t>приобретени  услуг</t>
  </si>
  <si>
    <t>08</t>
  </si>
  <si>
    <t>0801</t>
  </si>
  <si>
    <t>0113</t>
  </si>
  <si>
    <t xml:space="preserve"> </t>
  </si>
  <si>
    <t>Р1-034</t>
  </si>
  <si>
    <t>Р1-035</t>
  </si>
  <si>
    <t>Р1-036</t>
  </si>
  <si>
    <t>Р1-040</t>
  </si>
  <si>
    <t>Р1-041</t>
  </si>
  <si>
    <t>121</t>
  </si>
  <si>
    <t>850</t>
  </si>
  <si>
    <t>242,   244</t>
  </si>
  <si>
    <t>244</t>
  </si>
  <si>
    <t>2</t>
  </si>
  <si>
    <t>Р1-043</t>
  </si>
  <si>
    <t>Р1-044</t>
  </si>
  <si>
    <t>111</t>
  </si>
  <si>
    <t>242, 244</t>
  </si>
  <si>
    <t>0505</t>
  </si>
  <si>
    <t>0111</t>
  </si>
  <si>
    <t xml:space="preserve">в целом </t>
  </si>
  <si>
    <t>851, 852</t>
  </si>
  <si>
    <t>Р1-045</t>
  </si>
  <si>
    <t>Р1-046</t>
  </si>
  <si>
    <t>0409</t>
  </si>
  <si>
    <t>Р1-057</t>
  </si>
  <si>
    <t>Р1-058</t>
  </si>
  <si>
    <t>Р1-059</t>
  </si>
  <si>
    <t>Р1-062</t>
  </si>
  <si>
    <t>Р1-063</t>
  </si>
  <si>
    <t>540</t>
  </si>
  <si>
    <t>оплата труда и начисления на ФОТ</t>
  </si>
  <si>
    <t>Резервный фонд</t>
  </si>
  <si>
    <t>Решение Совета народных депутатов муницпального образования Небыловское №3от 25.01.07г."Об утверждении Положения о порядке материально-технического и организационного обеспечения деятельности муниципального образования Небыловское"</t>
  </si>
  <si>
    <t>не установлен</t>
  </si>
  <si>
    <t>Постановление главы муниципального образования Небыловское от 24.05.2006 №16 "О защите населения и территории от чрезвычайных ситуаций природного и техногенного характера"</t>
  </si>
  <si>
    <t>Решение Совета народных депутатов муниципального образования Небыловское от 30.07.2010 №22 "Об утверждении Правил благоустройства и содержания территории муниципального образования Небыловское"</t>
  </si>
  <si>
    <t>Постановления  главы муниципального образования Небыловское  №5 от 04.02.2008г."Об утверждении Положения об организации уличного освещения на территории муниципального образования Небыловское"</t>
  </si>
  <si>
    <t>Решение Совета народных депутатов муниципального образования Небыловское от 27.06.2008 №33 "Об утверждении Положения "О содержании и строительстве автомобильных дорог, мостов и иных транспортных инженерных сооружений на территории муниципального образования Небыловское"</t>
  </si>
  <si>
    <t>Постановление Губ.ВО от 27.04.2007г. №204 "О субвенции на осуществление полномочий по первичному воинскому учету на территории Владимирской области,  где отсутствуют военные комиссариаты" Решение Совета народных депутатов муницпального образования Небыловское от 02.09.2010.№ 30 "Об утверждении Положения о порядке ведения воинского учета на территории МО Небыловское"</t>
  </si>
  <si>
    <t>04.04.2007 и 02.09.2010.</t>
  </si>
  <si>
    <t>1105</t>
  </si>
  <si>
    <t>1003</t>
  </si>
  <si>
    <t>Решение СНД МО Небыловское  от 27.11.2009 № 15"О создании муниципального учреждения"</t>
  </si>
  <si>
    <t>Защита населения и территории от чрезвычайных ситуаций природного и техногенного характера, гражданская оборона</t>
  </si>
  <si>
    <t>870</t>
  </si>
  <si>
    <t>Мероприятия по муниципальной целевой  программе «Капитальный   ремонт многоквартирных  домов в  муниципальном  образовании  Небыловское  в 2012  году»"</t>
  </si>
  <si>
    <t>Решение СНД МО Небыловское от 25.04.2008г.№23 "Об утверждении муниципальной целевой программы "Реконструкция и капитальный ремонт жилищного фонда муниципального образования Небыловское на 2008 - 2015 годы"</t>
  </si>
  <si>
    <t>Решение СНД МО Небыловское от 24.08.2006 № 51"Об утверждении «Правил содержания и эксплуатации муниципальных мест захоронений в населенных пунктах МО Небыловское"</t>
  </si>
  <si>
    <t>Глава администрации муниципального образования Небыловское                                                          Анисимов С.Б.</t>
  </si>
  <si>
    <t>Главный бугалтер                                                                                                          Старухина Е.В.</t>
  </si>
  <si>
    <t>Постановление администрации муниципального образования Небыловское Юрьев-Польского района от 20..03.2009г.№ 37 "Об утверждении Положения о порядке расходования средств резервного фонда администрации муниципального образования Небыловское"</t>
  </si>
  <si>
    <t>Р1-038</t>
  </si>
  <si>
    <t>Р1-042</t>
  </si>
  <si>
    <t>Р1-049</t>
  </si>
  <si>
    <t>Р1-050</t>
  </si>
  <si>
    <t>Р1-051</t>
  </si>
  <si>
    <t>Р1-052</t>
  </si>
  <si>
    <t>Р1-053</t>
  </si>
  <si>
    <t>Р1-054</t>
  </si>
  <si>
    <t>Р1-055</t>
  </si>
  <si>
    <t>Р1-056</t>
  </si>
  <si>
    <t>Р1-060</t>
  </si>
  <si>
    <t>Р1-061</t>
  </si>
  <si>
    <t>Постановление администрации муниципального образования Небыловское Юрьев-Польского района от 15.03.2012 №34 "Об утверждении  муниципальной  целевой  программы «Капитальный   ремонт многоквартирных  домов в  муниципальном  образовании  Небыловское  в 2012  году»</t>
  </si>
  <si>
    <t>отчетный год 2014</t>
  </si>
  <si>
    <t>9995118</t>
  </si>
  <si>
    <t>0202005</t>
  </si>
  <si>
    <t>0302007</t>
  </si>
  <si>
    <t>0302008</t>
  </si>
  <si>
    <t>0302009</t>
  </si>
  <si>
    <t>0307019</t>
  </si>
  <si>
    <t>1102024</t>
  </si>
  <si>
    <t>1102025</t>
  </si>
  <si>
    <t>1102026</t>
  </si>
  <si>
    <t>9996001</t>
  </si>
  <si>
    <t>610</t>
  </si>
  <si>
    <t>1002023</t>
  </si>
  <si>
    <t>226</t>
  </si>
  <si>
    <t>9992011</t>
  </si>
  <si>
    <t>200</t>
  </si>
  <si>
    <t>0602014</t>
  </si>
  <si>
    <t>225</t>
  </si>
  <si>
    <t>9992015</t>
  </si>
  <si>
    <t>9998011</t>
  </si>
  <si>
    <t>9998Ч59</t>
  </si>
  <si>
    <t>9998059</t>
  </si>
  <si>
    <t>0707023</t>
  </si>
  <si>
    <t>0707039</t>
  </si>
  <si>
    <t>0718038</t>
  </si>
  <si>
    <t>0718Б59</t>
  </si>
  <si>
    <t>0728039</t>
  </si>
  <si>
    <t>0728Д59</t>
  </si>
  <si>
    <t>0808003</t>
  </si>
  <si>
    <t>Решение СНД МО Небыловское от 30.09.2013 № 30 "О передаче части полномочий муниципального образования Небыловское муниципальному образованию Юрьев-Польский район"</t>
  </si>
  <si>
    <t>01.01.2014г.</t>
  </si>
  <si>
    <t>0707053</t>
  </si>
  <si>
    <t>0708053</t>
  </si>
  <si>
    <t>0708062</t>
  </si>
  <si>
    <t>7790011</t>
  </si>
  <si>
    <t>9990011</t>
  </si>
  <si>
    <t>9990019</t>
  </si>
  <si>
    <t>9992003</t>
  </si>
  <si>
    <t>9990059</t>
  </si>
  <si>
    <t>Обеспечение пожарной безопасности</t>
  </si>
  <si>
    <t>0310</t>
  </si>
  <si>
    <t>0402006</t>
  </si>
  <si>
    <t>00</t>
  </si>
  <si>
    <t>Решение Совета народных депутатов МО Небыловское от 30.07.2010 № 22 "Об утверждении Правил благоустройства и содержание территории  МО Небыловское"</t>
  </si>
  <si>
    <t>0402016</t>
  </si>
  <si>
    <t>0402021</t>
  </si>
  <si>
    <t>Прочие мероприятия по благоустройству городских округов и поселений</t>
  </si>
  <si>
    <t>0402022</t>
  </si>
  <si>
    <t>9992017</t>
  </si>
  <si>
    <t>9992018</t>
  </si>
  <si>
    <t>9992020</t>
  </si>
  <si>
    <t>240</t>
  </si>
  <si>
    <t>9996003</t>
  </si>
  <si>
    <t>0502019</t>
  </si>
  <si>
    <t>9996004</t>
  </si>
  <si>
    <t>9996002</t>
  </si>
  <si>
    <t>600</t>
  </si>
  <si>
    <t>Социальное обеспечение населения</t>
  </si>
  <si>
    <t>Постановление администрации муниципального образования Небыловское от 08.05.2014 № 86</t>
  </si>
  <si>
    <t>9992012</t>
  </si>
  <si>
    <t>321</t>
  </si>
  <si>
    <t>262</t>
  </si>
  <si>
    <t>Обслуживание государственного и муниципального долга</t>
  </si>
  <si>
    <t>Договор от 16.05.2013 № 003/13-д "О предоставлении бюджетного кредита"</t>
  </si>
  <si>
    <t>13</t>
  </si>
  <si>
    <t>1301</t>
  </si>
  <si>
    <t>9992013</t>
  </si>
  <si>
    <t>710</t>
  </si>
  <si>
    <t>закупка товаров , работ и услуг</t>
  </si>
  <si>
    <t>9992001</t>
  </si>
  <si>
    <t>расходы на проведение дней воинской славы</t>
  </si>
  <si>
    <t>9992002</t>
  </si>
  <si>
    <t>1107008</t>
  </si>
  <si>
    <t>9992031</t>
  </si>
  <si>
    <t>расходы на обеспечение деятельности( оказание услуг по осуществлению мероприятий по формированию и продаже зем. Участков</t>
  </si>
  <si>
    <t>расходы на обеспечение деятельности( оказание услуг юридическому сопровождению мероприятий по  продаже невост. зем. Долей )</t>
  </si>
  <si>
    <t>9992033</t>
  </si>
  <si>
    <t>грантовая  поддержка</t>
  </si>
  <si>
    <t>0802034</t>
  </si>
  <si>
    <t>9996005</t>
  </si>
  <si>
    <t>Обеспечение выборов о референдумов</t>
  </si>
  <si>
    <t>0107</t>
  </si>
  <si>
    <t>9992032</t>
  </si>
  <si>
    <t>Субсидии на возмещение части затрат субъектов предпринимательства, связанных с уплатой  процентов по кредитам</t>
  </si>
  <si>
    <t>0102035</t>
  </si>
  <si>
    <t xml:space="preserve">Мероприятия по муниципальной целевой программе  « Обеспечение территории муниципального образования Небыловское документами  территориального планирования  на 2014 год».
</t>
  </si>
  <si>
    <t>Постановление администрации муниципального образования Небыловское Юрьев-Польского района от 05.12.2013г. № 180 "О целевой программе "Обеспечение территории муниципального образования Небыловское документами территориального планирования  на 2014год"</t>
  </si>
  <si>
    <t>Мероприятия по муниципальной  программе "Развитие сети автомобильных дорог общего пользования местного значения в границах населенных пунктов муниципального образования Небыловское на 2014 год"</t>
  </si>
  <si>
    <t>Постановление администрации муниципального образования Небыловское Юрьев-Польского района от 22.10.2013г. № 156 "Об утверждении МП "Развитие сети автомобильных дорог общего пользования местного значения в границах населенных пунктов МО Небыловское на 2014 год"</t>
  </si>
  <si>
    <t>Постановление администрации муниципального образования Небыловское от 22.10.2013 № 162 "Об утверждении муниципальной программы " Развитие физической культуры и спорта на территории МО Небыловское на 2014-2016гг.""</t>
  </si>
  <si>
    <t>223</t>
  </si>
  <si>
    <t>630</t>
  </si>
  <si>
    <t xml:space="preserve">                                       Плановый реестр расходных обязательств муниципального образования                                                           Небыловское  на 2015 - 2019 гг.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</si>
</sst>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mmm/yyyy"/>
  </numFmts>
  <fonts count="46">
    <font>
      <sz val="10"/>
      <name val="Arial Cyr"/>
      <family val="0"/>
    </font>
    <font>
      <sz val="8"/>
      <name val="Arial Cyr"/>
      <family val="0"/>
    </font>
    <font>
      <i/>
      <sz val="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"/>
      <family val="2"/>
    </font>
    <font>
      <b/>
      <sz val="10"/>
      <name val="Arial Cyr"/>
      <family val="0"/>
    </font>
    <font>
      <sz val="8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justify"/>
    </xf>
    <xf numFmtId="14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 wrapText="1"/>
    </xf>
    <xf numFmtId="14" fontId="2" fillId="0" borderId="10" xfId="0" applyNumberFormat="1" applyFont="1" applyFill="1" applyBorder="1" applyAlignment="1">
      <alignment horizontal="justify"/>
    </xf>
    <xf numFmtId="0" fontId="2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14" fontId="1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14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0" fillId="0" borderId="12" xfId="0" applyFont="1" applyFill="1" applyBorder="1" applyAlignment="1">
      <alignment textRotation="90"/>
    </xf>
    <xf numFmtId="0" fontId="0" fillId="0" borderId="12" xfId="0" applyFont="1" applyFill="1" applyBorder="1" applyAlignment="1">
      <alignment horizontal="center" textRotation="90"/>
    </xf>
    <xf numFmtId="0" fontId="0" fillId="0" borderId="12" xfId="0" applyNumberFormat="1" applyFont="1" applyFill="1" applyBorder="1" applyAlignment="1">
      <alignment horizontal="center" textRotation="90"/>
    </xf>
    <xf numFmtId="0" fontId="3" fillId="0" borderId="10" xfId="0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10" xfId="0" applyFont="1" applyFill="1" applyBorder="1" applyAlignment="1">
      <alignment wrapText="1"/>
    </xf>
    <xf numFmtId="0" fontId="6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14" fontId="6" fillId="0" borderId="10" xfId="0" applyNumberFormat="1" applyFont="1" applyFill="1" applyBorder="1" applyAlignment="1">
      <alignment wrapText="1"/>
    </xf>
    <xf numFmtId="0" fontId="6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wrapText="1"/>
    </xf>
    <xf numFmtId="14" fontId="1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justify"/>
    </xf>
    <xf numFmtId="14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0" fontId="8" fillId="0" borderId="0" xfId="0" applyFont="1" applyFill="1" applyAlignment="1">
      <alignment wrapText="1"/>
    </xf>
    <xf numFmtId="49" fontId="2" fillId="0" borderId="0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1" fontId="2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13" xfId="0" applyFont="1" applyFill="1" applyBorder="1" applyAlignment="1">
      <alignment wrapText="1"/>
    </xf>
    <xf numFmtId="14" fontId="2" fillId="0" borderId="13" xfId="0" applyNumberFormat="1" applyFont="1" applyFill="1" applyBorder="1" applyAlignment="1">
      <alignment wrapText="1"/>
    </xf>
    <xf numFmtId="14" fontId="6" fillId="0" borderId="13" xfId="0" applyNumberFormat="1" applyFont="1" applyFill="1" applyBorder="1" applyAlignment="1">
      <alignment wrapText="1"/>
    </xf>
    <xf numFmtId="14" fontId="6" fillId="0" borderId="10" xfId="0" applyNumberFormat="1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1" fillId="0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1" fontId="2" fillId="33" borderId="10" xfId="0" applyNumberFormat="1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textRotation="90"/>
    </xf>
    <xf numFmtId="0" fontId="0" fillId="0" borderId="11" xfId="0" applyFont="1" applyFill="1" applyBorder="1" applyAlignment="1">
      <alignment horizontal="center" textRotation="90"/>
    </xf>
    <xf numFmtId="0" fontId="0" fillId="0" borderId="14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textRotation="90"/>
    </xf>
    <xf numFmtId="0" fontId="0" fillId="0" borderId="17" xfId="0" applyFont="1" applyFill="1" applyBorder="1" applyAlignment="1">
      <alignment horizontal="center" textRotation="90"/>
    </xf>
    <xf numFmtId="0" fontId="0" fillId="0" borderId="12" xfId="0" applyFont="1" applyFill="1" applyBorder="1" applyAlignment="1">
      <alignment horizontal="center" textRotation="90"/>
    </xf>
    <xf numFmtId="0" fontId="0" fillId="0" borderId="18" xfId="0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wrapText="1"/>
    </xf>
    <xf numFmtId="0" fontId="0" fillId="33" borderId="21" xfId="0" applyFont="1" applyFill="1" applyBorder="1" applyAlignment="1">
      <alignment horizontal="center" textRotation="90"/>
    </xf>
    <xf numFmtId="0" fontId="0" fillId="33" borderId="12" xfId="0" applyFont="1" applyFill="1" applyBorder="1" applyAlignment="1">
      <alignment horizontal="center" textRotation="90"/>
    </xf>
    <xf numFmtId="0" fontId="0" fillId="0" borderId="1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57"/>
  <sheetViews>
    <sheetView tabSelected="1" zoomScalePageLayoutView="0" workbookViewId="0" topLeftCell="A1">
      <selection activeCell="B3" sqref="B3"/>
    </sheetView>
  </sheetViews>
  <sheetFormatPr defaultColWidth="9.125" defaultRowHeight="12.75"/>
  <cols>
    <col min="1" max="1" width="3.625" style="19" customWidth="1"/>
    <col min="2" max="2" width="6.125" style="19" customWidth="1"/>
    <col min="3" max="3" width="17.50390625" style="19" customWidth="1"/>
    <col min="4" max="4" width="13.375" style="19" customWidth="1"/>
    <col min="5" max="5" width="8.625" style="19" customWidth="1"/>
    <col min="6" max="6" width="9.875" style="19" customWidth="1"/>
    <col min="7" max="7" width="9.00390625" style="19" customWidth="1"/>
    <col min="8" max="8" width="4.625" style="19" customWidth="1"/>
    <col min="9" max="9" width="5.50390625" style="19" customWidth="1"/>
    <col min="10" max="10" width="7.875" style="19" customWidth="1"/>
    <col min="11" max="11" width="5.50390625" style="19" customWidth="1"/>
    <col min="12" max="12" width="7.00390625" style="19" customWidth="1"/>
    <col min="13" max="13" width="6.00390625" style="19" customWidth="1"/>
    <col min="14" max="15" width="7.625" style="19" customWidth="1"/>
    <col min="16" max="16" width="7.125" style="66" customWidth="1"/>
    <col min="17" max="17" width="6.50390625" style="19" customWidth="1"/>
    <col min="18" max="18" width="6.50390625" style="21" customWidth="1"/>
    <col min="19" max="19" width="5.875" style="19" customWidth="1"/>
    <col min="20" max="20" width="5.375" style="19" customWidth="1"/>
    <col min="21" max="16384" width="9.125" style="19" customWidth="1"/>
  </cols>
  <sheetData>
    <row r="1" spans="1:13" ht="12.75" customHeight="1">
      <c r="A1" s="20"/>
      <c r="B1" s="90" t="s">
        <v>232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2:13" ht="12.75"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2:13" ht="12.75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20" ht="37.5" customHeight="1" thickBot="1">
      <c r="A4" s="91" t="s">
        <v>46</v>
      </c>
      <c r="B4" s="91" t="s">
        <v>25</v>
      </c>
      <c r="C4" s="91" t="s">
        <v>26</v>
      </c>
      <c r="D4" s="91" t="s">
        <v>29</v>
      </c>
      <c r="E4" s="91" t="s">
        <v>30</v>
      </c>
      <c r="F4" s="91" t="s">
        <v>27</v>
      </c>
      <c r="G4" s="91" t="s">
        <v>28</v>
      </c>
      <c r="H4" s="75" t="s">
        <v>47</v>
      </c>
      <c r="I4" s="75" t="s">
        <v>48</v>
      </c>
      <c r="J4" s="75" t="s">
        <v>49</v>
      </c>
      <c r="K4" s="75" t="s">
        <v>50</v>
      </c>
      <c r="L4" s="75" t="s">
        <v>51</v>
      </c>
      <c r="M4" s="77" t="s">
        <v>35</v>
      </c>
      <c r="N4" s="78"/>
      <c r="O4" s="78"/>
      <c r="P4" s="79"/>
      <c r="Q4" s="79"/>
      <c r="R4" s="79"/>
      <c r="S4" s="79"/>
      <c r="T4" s="80" t="s">
        <v>31</v>
      </c>
    </row>
    <row r="5" spans="1:20" ht="29.25" customHeight="1" thickBot="1">
      <c r="A5" s="91"/>
      <c r="B5" s="91"/>
      <c r="C5" s="91"/>
      <c r="D5" s="91"/>
      <c r="E5" s="91"/>
      <c r="F5" s="91"/>
      <c r="G5" s="91"/>
      <c r="H5" s="75"/>
      <c r="I5" s="75"/>
      <c r="J5" s="75"/>
      <c r="K5" s="75"/>
      <c r="L5" s="76"/>
      <c r="M5" s="83" t="s">
        <v>140</v>
      </c>
      <c r="N5" s="84"/>
      <c r="O5" s="85"/>
      <c r="P5" s="86" t="s">
        <v>32</v>
      </c>
      <c r="Q5" s="80" t="s">
        <v>33</v>
      </c>
      <c r="R5" s="88" t="s">
        <v>54</v>
      </c>
      <c r="S5" s="89"/>
      <c r="T5" s="81"/>
    </row>
    <row r="6" spans="1:20" ht="147.75" customHeight="1">
      <c r="A6" s="91"/>
      <c r="B6" s="91"/>
      <c r="C6" s="91"/>
      <c r="D6" s="91"/>
      <c r="E6" s="91"/>
      <c r="F6" s="91"/>
      <c r="G6" s="91"/>
      <c r="H6" s="75"/>
      <c r="I6" s="75"/>
      <c r="J6" s="75"/>
      <c r="K6" s="75"/>
      <c r="L6" s="75"/>
      <c r="M6" s="23" t="s">
        <v>52</v>
      </c>
      <c r="N6" s="23" t="s">
        <v>56</v>
      </c>
      <c r="O6" s="23" t="s">
        <v>34</v>
      </c>
      <c r="P6" s="87"/>
      <c r="Q6" s="82"/>
      <c r="R6" s="25" t="s">
        <v>53</v>
      </c>
      <c r="S6" s="24" t="s">
        <v>55</v>
      </c>
      <c r="T6" s="82"/>
    </row>
    <row r="7" spans="1:20" s="28" customFormat="1" ht="16.5" customHeight="1">
      <c r="A7" s="26">
        <v>1</v>
      </c>
      <c r="B7" s="26">
        <v>2</v>
      </c>
      <c r="C7" s="26">
        <v>3</v>
      </c>
      <c r="D7" s="26">
        <v>4</v>
      </c>
      <c r="E7" s="10">
        <v>5</v>
      </c>
      <c r="F7" s="10">
        <v>6</v>
      </c>
      <c r="G7" s="10">
        <v>7</v>
      </c>
      <c r="H7" s="13" t="s">
        <v>20</v>
      </c>
      <c r="I7" s="13" t="s">
        <v>21</v>
      </c>
      <c r="J7" s="13" t="s">
        <v>22</v>
      </c>
      <c r="K7" s="13" t="s">
        <v>23</v>
      </c>
      <c r="L7" s="13" t="s">
        <v>24</v>
      </c>
      <c r="M7" s="10">
        <v>13</v>
      </c>
      <c r="N7" s="10">
        <v>14</v>
      </c>
      <c r="O7" s="10">
        <v>15</v>
      </c>
      <c r="P7" s="67">
        <v>16</v>
      </c>
      <c r="Q7" s="10">
        <v>17</v>
      </c>
      <c r="R7" s="27">
        <v>18</v>
      </c>
      <c r="S7" s="10">
        <v>19</v>
      </c>
      <c r="T7" s="10">
        <v>20</v>
      </c>
    </row>
    <row r="8" spans="1:20" ht="207" customHeight="1">
      <c r="A8" s="10">
        <v>703</v>
      </c>
      <c r="B8" s="10" t="s">
        <v>79</v>
      </c>
      <c r="C8" s="10" t="s">
        <v>40</v>
      </c>
      <c r="D8" s="8" t="s">
        <v>108</v>
      </c>
      <c r="E8" s="8" t="s">
        <v>15</v>
      </c>
      <c r="F8" s="14">
        <v>39107</v>
      </c>
      <c r="G8" s="8" t="s">
        <v>109</v>
      </c>
      <c r="H8" s="12" t="s">
        <v>1</v>
      </c>
      <c r="I8" s="12" t="s">
        <v>2</v>
      </c>
      <c r="J8" s="12" t="s">
        <v>174</v>
      </c>
      <c r="K8" s="12" t="s">
        <v>84</v>
      </c>
      <c r="L8" s="13" t="s">
        <v>3</v>
      </c>
      <c r="M8" s="8">
        <v>710</v>
      </c>
      <c r="N8" s="8">
        <v>768</v>
      </c>
      <c r="O8" s="8">
        <v>768</v>
      </c>
      <c r="P8" s="68">
        <v>770</v>
      </c>
      <c r="Q8" s="5">
        <f>SUM(P8*105.1/100)</f>
        <v>809.27</v>
      </c>
      <c r="R8" s="5">
        <f>SUM(Q8*105.1/100)</f>
        <v>850.5427699999999</v>
      </c>
      <c r="S8" s="5">
        <f>SUM(R8*105.1/100)</f>
        <v>893.92045127</v>
      </c>
      <c r="T8" s="8"/>
    </row>
    <row r="9" spans="1:20" ht="19.5" customHeight="1">
      <c r="A9" s="10"/>
      <c r="B9" s="10"/>
      <c r="C9" s="10" t="s">
        <v>106</v>
      </c>
      <c r="D9" s="8"/>
      <c r="E9" s="8"/>
      <c r="F9" s="14"/>
      <c r="G9" s="8"/>
      <c r="H9" s="12" t="s">
        <v>1</v>
      </c>
      <c r="I9" s="12" t="s">
        <v>2</v>
      </c>
      <c r="J9" s="12" t="s">
        <v>174</v>
      </c>
      <c r="K9" s="12" t="s">
        <v>84</v>
      </c>
      <c r="L9" s="13" t="s">
        <v>16</v>
      </c>
      <c r="M9" s="8">
        <v>710</v>
      </c>
      <c r="N9" s="8">
        <v>768</v>
      </c>
      <c r="O9" s="8">
        <v>768</v>
      </c>
      <c r="P9" s="68">
        <v>770</v>
      </c>
      <c r="Q9" s="5">
        <f aca="true" t="shared" si="0" ref="Q9:S32">SUM(P9*105.1/100)</f>
        <v>809.27</v>
      </c>
      <c r="R9" s="5">
        <f t="shared" si="0"/>
        <v>850.5427699999999</v>
      </c>
      <c r="S9" s="5">
        <f t="shared" si="0"/>
        <v>893.92045127</v>
      </c>
      <c r="T9" s="8"/>
    </row>
    <row r="10" spans="1:20" ht="220.5" customHeight="1">
      <c r="A10" s="10">
        <v>703</v>
      </c>
      <c r="B10" s="10" t="s">
        <v>80</v>
      </c>
      <c r="C10" s="8" t="s">
        <v>6</v>
      </c>
      <c r="D10" s="8" t="s">
        <v>108</v>
      </c>
      <c r="E10" s="8" t="s">
        <v>15</v>
      </c>
      <c r="F10" s="14">
        <v>39107</v>
      </c>
      <c r="G10" s="8" t="s">
        <v>109</v>
      </c>
      <c r="H10" s="12" t="s">
        <v>1</v>
      </c>
      <c r="I10" s="12" t="s">
        <v>2</v>
      </c>
      <c r="J10" s="12" t="s">
        <v>175</v>
      </c>
      <c r="K10" s="12" t="s">
        <v>3</v>
      </c>
      <c r="L10" s="12" t="s">
        <v>3</v>
      </c>
      <c r="M10" s="10">
        <v>1460</v>
      </c>
      <c r="N10" s="10">
        <v>2326</v>
      </c>
      <c r="O10" s="10">
        <v>2326</v>
      </c>
      <c r="P10" s="68">
        <v>1588</v>
      </c>
      <c r="Q10" s="5">
        <f t="shared" si="0"/>
        <v>1668.9879999999998</v>
      </c>
      <c r="R10" s="5">
        <f t="shared" si="0"/>
        <v>1754.106388</v>
      </c>
      <c r="S10" s="5">
        <f t="shared" si="0"/>
        <v>1843.5658137879998</v>
      </c>
      <c r="T10" s="12" t="s">
        <v>88</v>
      </c>
    </row>
    <row r="11" spans="1:20" ht="19.5" customHeight="1">
      <c r="A11" s="10"/>
      <c r="B11" s="10"/>
      <c r="C11" s="10" t="s">
        <v>4</v>
      </c>
      <c r="D11" s="10"/>
      <c r="E11" s="10"/>
      <c r="F11" s="10"/>
      <c r="G11" s="10"/>
      <c r="H11" s="13"/>
      <c r="I11" s="13"/>
      <c r="J11" s="13"/>
      <c r="K11" s="13"/>
      <c r="L11" s="13"/>
      <c r="M11" s="10"/>
      <c r="N11" s="10"/>
      <c r="O11" s="10"/>
      <c r="P11" s="68"/>
      <c r="Q11" s="5">
        <f t="shared" si="0"/>
        <v>0</v>
      </c>
      <c r="R11" s="5">
        <f t="shared" si="0"/>
        <v>0</v>
      </c>
      <c r="S11" s="5">
        <f t="shared" si="0"/>
        <v>0</v>
      </c>
      <c r="T11" s="12"/>
    </row>
    <row r="12" spans="1:20" ht="19.5" customHeight="1">
      <c r="A12" s="10"/>
      <c r="B12" s="10"/>
      <c r="C12" s="10" t="s">
        <v>5</v>
      </c>
      <c r="D12" s="10"/>
      <c r="E12" s="10"/>
      <c r="F12" s="10"/>
      <c r="G12" s="10"/>
      <c r="H12" s="13" t="s">
        <v>1</v>
      </c>
      <c r="I12" s="13" t="s">
        <v>2</v>
      </c>
      <c r="J12" s="12" t="s">
        <v>175</v>
      </c>
      <c r="K12" s="13" t="s">
        <v>84</v>
      </c>
      <c r="L12" s="13" t="s">
        <v>16</v>
      </c>
      <c r="M12" s="10">
        <v>1400</v>
      </c>
      <c r="N12" s="10">
        <v>2211</v>
      </c>
      <c r="O12" s="10">
        <v>2211</v>
      </c>
      <c r="P12" s="68">
        <v>1516</v>
      </c>
      <c r="Q12" s="5">
        <f t="shared" si="0"/>
        <v>1593.316</v>
      </c>
      <c r="R12" s="5">
        <f t="shared" si="0"/>
        <v>1674.575116</v>
      </c>
      <c r="S12" s="5">
        <f t="shared" si="0"/>
        <v>1759.9784469159997</v>
      </c>
      <c r="T12" s="12"/>
    </row>
    <row r="13" spans="1:20" ht="26.25" customHeight="1">
      <c r="A13" s="10"/>
      <c r="B13" s="10"/>
      <c r="C13" s="10" t="s">
        <v>62</v>
      </c>
      <c r="D13" s="10"/>
      <c r="E13" s="10"/>
      <c r="F13" s="10"/>
      <c r="G13" s="10"/>
      <c r="H13" s="13" t="s">
        <v>1</v>
      </c>
      <c r="I13" s="13" t="s">
        <v>2</v>
      </c>
      <c r="J13" s="12" t="s">
        <v>175</v>
      </c>
      <c r="K13" s="13" t="s">
        <v>86</v>
      </c>
      <c r="L13" s="13" t="s">
        <v>63</v>
      </c>
      <c r="M13" s="10">
        <v>0</v>
      </c>
      <c r="N13" s="10">
        <v>0</v>
      </c>
      <c r="O13" s="10">
        <v>0</v>
      </c>
      <c r="P13" s="68">
        <v>0</v>
      </c>
      <c r="Q13" s="5">
        <f t="shared" si="0"/>
        <v>0</v>
      </c>
      <c r="R13" s="5">
        <f t="shared" si="0"/>
        <v>0</v>
      </c>
      <c r="S13" s="5">
        <f t="shared" si="0"/>
        <v>0</v>
      </c>
      <c r="T13" s="12"/>
    </row>
    <row r="14" spans="1:20" ht="19.5" customHeight="1">
      <c r="A14" s="10"/>
      <c r="B14" s="10"/>
      <c r="C14" s="10" t="s">
        <v>8</v>
      </c>
      <c r="D14" s="10"/>
      <c r="E14" s="10"/>
      <c r="F14" s="10"/>
      <c r="G14" s="10"/>
      <c r="H14" s="13" t="s">
        <v>1</v>
      </c>
      <c r="I14" s="13" t="s">
        <v>2</v>
      </c>
      <c r="J14" s="12" t="s">
        <v>176</v>
      </c>
      <c r="K14" s="13" t="s">
        <v>85</v>
      </c>
      <c r="L14" s="13" t="s">
        <v>10</v>
      </c>
      <c r="M14" s="10">
        <v>50</v>
      </c>
      <c r="N14" s="10">
        <v>105</v>
      </c>
      <c r="O14" s="10">
        <v>105</v>
      </c>
      <c r="P14" s="68">
        <v>72</v>
      </c>
      <c r="Q14" s="5">
        <f t="shared" si="0"/>
        <v>75.672</v>
      </c>
      <c r="R14" s="5">
        <f t="shared" si="0"/>
        <v>79.53127199999999</v>
      </c>
      <c r="S14" s="5">
        <f t="shared" si="0"/>
        <v>83.58736687199999</v>
      </c>
      <c r="T14" s="12"/>
    </row>
    <row r="15" spans="1:20" ht="19.5" customHeight="1">
      <c r="A15" s="10"/>
      <c r="B15" s="10"/>
      <c r="C15" s="10" t="s">
        <v>7</v>
      </c>
      <c r="D15" s="10"/>
      <c r="E15" s="10"/>
      <c r="F15" s="10"/>
      <c r="G15" s="10"/>
      <c r="H15" s="13" t="s">
        <v>1</v>
      </c>
      <c r="I15" s="13" t="s">
        <v>2</v>
      </c>
      <c r="J15" s="12" t="s">
        <v>176</v>
      </c>
      <c r="K15" s="13" t="s">
        <v>87</v>
      </c>
      <c r="L15" s="13" t="s">
        <v>9</v>
      </c>
      <c r="M15" s="10">
        <v>8</v>
      </c>
      <c r="N15" s="10">
        <v>8</v>
      </c>
      <c r="O15" s="10">
        <v>8</v>
      </c>
      <c r="P15" s="68">
        <v>0</v>
      </c>
      <c r="Q15" s="5">
        <f t="shared" si="0"/>
        <v>0</v>
      </c>
      <c r="R15" s="5">
        <f t="shared" si="0"/>
        <v>0</v>
      </c>
      <c r="S15" s="5">
        <f t="shared" si="0"/>
        <v>0</v>
      </c>
      <c r="T15" s="12"/>
    </row>
    <row r="16" spans="1:20" ht="19.5" customHeight="1">
      <c r="A16" s="10"/>
      <c r="B16" s="10"/>
      <c r="C16" s="10" t="s">
        <v>57</v>
      </c>
      <c r="D16" s="10"/>
      <c r="E16" s="10"/>
      <c r="F16" s="10"/>
      <c r="G16" s="10"/>
      <c r="H16" s="13" t="s">
        <v>1</v>
      </c>
      <c r="I16" s="13" t="s">
        <v>2</v>
      </c>
      <c r="J16" s="12" t="s">
        <v>176</v>
      </c>
      <c r="K16" s="13" t="s">
        <v>36</v>
      </c>
      <c r="L16" s="13" t="s">
        <v>58</v>
      </c>
      <c r="M16" s="10">
        <v>2</v>
      </c>
      <c r="N16" s="10">
        <v>2</v>
      </c>
      <c r="O16" s="10">
        <v>2</v>
      </c>
      <c r="P16" s="68">
        <v>0</v>
      </c>
      <c r="Q16" s="5">
        <f t="shared" si="0"/>
        <v>0</v>
      </c>
      <c r="R16" s="5">
        <f t="shared" si="0"/>
        <v>0</v>
      </c>
      <c r="S16" s="5">
        <f t="shared" si="0"/>
        <v>0</v>
      </c>
      <c r="T16" s="12"/>
    </row>
    <row r="17" spans="1:20" ht="19.5" customHeight="1">
      <c r="A17" s="10"/>
      <c r="B17" s="10"/>
      <c r="C17" s="10"/>
      <c r="D17" s="10"/>
      <c r="E17" s="10"/>
      <c r="F17" s="10"/>
      <c r="G17" s="10"/>
      <c r="H17" s="13"/>
      <c r="I17" s="13"/>
      <c r="J17" s="13"/>
      <c r="K17" s="13"/>
      <c r="L17" s="13"/>
      <c r="M17" s="10"/>
      <c r="N17" s="10"/>
      <c r="O17" s="10"/>
      <c r="P17" s="68"/>
      <c r="Q17" s="5">
        <f t="shared" si="0"/>
        <v>0</v>
      </c>
      <c r="R17" s="5">
        <f t="shared" si="0"/>
        <v>0</v>
      </c>
      <c r="S17" s="5">
        <f t="shared" si="0"/>
        <v>0</v>
      </c>
      <c r="T17" s="12"/>
    </row>
    <row r="18" spans="1:32" ht="54" customHeight="1">
      <c r="A18" s="10">
        <v>703</v>
      </c>
      <c r="B18" s="8" t="s">
        <v>81</v>
      </c>
      <c r="C18" s="8" t="s">
        <v>44</v>
      </c>
      <c r="D18" s="8" t="s">
        <v>118</v>
      </c>
      <c r="E18" s="10" t="s">
        <v>15</v>
      </c>
      <c r="F18" s="11">
        <v>40179</v>
      </c>
      <c r="G18" s="10" t="s">
        <v>109</v>
      </c>
      <c r="H18" s="12" t="s">
        <v>1</v>
      </c>
      <c r="I18" s="12" t="s">
        <v>77</v>
      </c>
      <c r="J18" s="12" t="s">
        <v>175</v>
      </c>
      <c r="K18" s="12" t="s">
        <v>3</v>
      </c>
      <c r="L18" s="12" t="s">
        <v>3</v>
      </c>
      <c r="M18" s="10">
        <v>3345</v>
      </c>
      <c r="N18" s="10">
        <v>5165</v>
      </c>
      <c r="O18" s="10">
        <v>5165</v>
      </c>
      <c r="P18" s="68">
        <v>5484</v>
      </c>
      <c r="Q18" s="5">
        <f t="shared" si="0"/>
        <v>5763.684</v>
      </c>
      <c r="R18" s="5">
        <f t="shared" si="0"/>
        <v>6057.631883999999</v>
      </c>
      <c r="S18" s="5">
        <f t="shared" si="0"/>
        <v>6366.571110083999</v>
      </c>
      <c r="T18" s="12" t="s">
        <v>88</v>
      </c>
      <c r="U18" s="44"/>
      <c r="V18" s="44"/>
      <c r="W18" s="44"/>
      <c r="X18" s="45"/>
      <c r="Y18" s="46"/>
      <c r="Z18" s="46"/>
      <c r="AA18" s="46"/>
      <c r="AB18" s="46"/>
      <c r="AC18" s="47"/>
      <c r="AD18" s="48"/>
      <c r="AE18" s="47"/>
      <c r="AF18" s="46"/>
    </row>
    <row r="19" spans="1:32" ht="36.75" customHeight="1">
      <c r="A19" s="10"/>
      <c r="B19" s="8"/>
      <c r="C19" s="8" t="s">
        <v>17</v>
      </c>
      <c r="D19" s="8"/>
      <c r="E19" s="10"/>
      <c r="F19" s="11"/>
      <c r="G19" s="10"/>
      <c r="H19" s="12"/>
      <c r="I19" s="12"/>
      <c r="J19" s="12"/>
      <c r="K19" s="12"/>
      <c r="L19" s="12"/>
      <c r="M19" s="10"/>
      <c r="N19" s="10"/>
      <c r="O19" s="10"/>
      <c r="P19" s="68"/>
      <c r="Q19" s="5">
        <f t="shared" si="0"/>
        <v>0</v>
      </c>
      <c r="R19" s="5">
        <f t="shared" si="0"/>
        <v>0</v>
      </c>
      <c r="S19" s="5">
        <f t="shared" si="0"/>
        <v>0</v>
      </c>
      <c r="T19" s="12"/>
      <c r="U19" s="44"/>
      <c r="V19" s="44"/>
      <c r="W19" s="44"/>
      <c r="X19" s="45"/>
      <c r="Y19" s="46"/>
      <c r="Z19" s="46"/>
      <c r="AA19" s="46"/>
      <c r="AB19" s="46"/>
      <c r="AC19" s="47"/>
      <c r="AD19" s="48"/>
      <c r="AE19" s="47"/>
      <c r="AF19" s="46"/>
    </row>
    <row r="20" spans="1:32" ht="36.75" customHeight="1">
      <c r="A20" s="10"/>
      <c r="B20" s="8"/>
      <c r="C20" s="10" t="s">
        <v>5</v>
      </c>
      <c r="D20" s="8"/>
      <c r="E20" s="10"/>
      <c r="F20" s="11"/>
      <c r="G20" s="10"/>
      <c r="H20" s="12" t="s">
        <v>1</v>
      </c>
      <c r="I20" s="12" t="s">
        <v>77</v>
      </c>
      <c r="J20" s="12" t="s">
        <v>175</v>
      </c>
      <c r="K20" s="12" t="s">
        <v>91</v>
      </c>
      <c r="L20" s="12" t="s">
        <v>16</v>
      </c>
      <c r="M20" s="10">
        <v>2300</v>
      </c>
      <c r="N20" s="10">
        <v>2800</v>
      </c>
      <c r="O20" s="10">
        <v>2800</v>
      </c>
      <c r="P20" s="68">
        <v>2251</v>
      </c>
      <c r="Q20" s="5">
        <f t="shared" si="0"/>
        <v>2365.801</v>
      </c>
      <c r="R20" s="5">
        <f t="shared" si="0"/>
        <v>2486.456851</v>
      </c>
      <c r="S20" s="5">
        <f t="shared" si="0"/>
        <v>2613.266150401</v>
      </c>
      <c r="T20" s="12"/>
      <c r="U20" s="44"/>
      <c r="V20" s="44"/>
      <c r="W20" s="44"/>
      <c r="X20" s="45"/>
      <c r="Y20" s="46"/>
      <c r="Z20" s="46"/>
      <c r="AA20" s="46"/>
      <c r="AB20" s="46"/>
      <c r="AC20" s="47"/>
      <c r="AD20" s="48"/>
      <c r="AE20" s="47"/>
      <c r="AF20" s="46"/>
    </row>
    <row r="21" spans="1:32" ht="17.25" customHeight="1">
      <c r="A21" s="10"/>
      <c r="B21" s="8"/>
      <c r="C21" s="10" t="s">
        <v>62</v>
      </c>
      <c r="D21" s="8"/>
      <c r="E21" s="10"/>
      <c r="F21" s="11"/>
      <c r="G21" s="10"/>
      <c r="H21" s="12" t="s">
        <v>1</v>
      </c>
      <c r="I21" s="12" t="s">
        <v>77</v>
      </c>
      <c r="J21" s="12" t="s">
        <v>178</v>
      </c>
      <c r="K21" s="12" t="s">
        <v>92</v>
      </c>
      <c r="L21" s="12" t="s">
        <v>63</v>
      </c>
      <c r="M21" s="10">
        <v>692</v>
      </c>
      <c r="N21" s="10">
        <v>1217</v>
      </c>
      <c r="O21" s="10">
        <v>1217</v>
      </c>
      <c r="P21" s="68">
        <v>1191</v>
      </c>
      <c r="Q21" s="5">
        <f t="shared" si="0"/>
        <v>1251.741</v>
      </c>
      <c r="R21" s="5">
        <f t="shared" si="0"/>
        <v>1315.579791</v>
      </c>
      <c r="S21" s="5">
        <f t="shared" si="0"/>
        <v>1382.6743603409998</v>
      </c>
      <c r="T21" s="12"/>
      <c r="U21" s="44"/>
      <c r="V21" s="44"/>
      <c r="W21" s="44"/>
      <c r="X21" s="45"/>
      <c r="Y21" s="46"/>
      <c r="Z21" s="46"/>
      <c r="AA21" s="46"/>
      <c r="AB21" s="46"/>
      <c r="AC21" s="47"/>
      <c r="AD21" s="48"/>
      <c r="AE21" s="47"/>
      <c r="AF21" s="46"/>
    </row>
    <row r="22" spans="1:32" ht="21" customHeight="1">
      <c r="A22" s="10"/>
      <c r="B22" s="8"/>
      <c r="C22" s="10" t="s">
        <v>8</v>
      </c>
      <c r="D22" s="8"/>
      <c r="E22" s="10"/>
      <c r="F22" s="11"/>
      <c r="G22" s="10"/>
      <c r="H22" s="12" t="s">
        <v>1</v>
      </c>
      <c r="I22" s="12" t="s">
        <v>77</v>
      </c>
      <c r="J22" s="12" t="s">
        <v>178</v>
      </c>
      <c r="K22" s="12" t="s">
        <v>96</v>
      </c>
      <c r="L22" s="12" t="s">
        <v>10</v>
      </c>
      <c r="M22" s="10">
        <v>100</v>
      </c>
      <c r="N22" s="10">
        <v>85</v>
      </c>
      <c r="O22" s="10">
        <v>85</v>
      </c>
      <c r="P22" s="68">
        <v>100</v>
      </c>
      <c r="Q22" s="5">
        <f t="shared" si="0"/>
        <v>105.1</v>
      </c>
      <c r="R22" s="5">
        <f t="shared" si="0"/>
        <v>110.46009999999998</v>
      </c>
      <c r="S22" s="5">
        <f t="shared" si="0"/>
        <v>116.09356509999998</v>
      </c>
      <c r="T22" s="12"/>
      <c r="U22" s="44"/>
      <c r="V22" s="44"/>
      <c r="W22" s="44"/>
      <c r="X22" s="45"/>
      <c r="Y22" s="46"/>
      <c r="Z22" s="46"/>
      <c r="AA22" s="46"/>
      <c r="AB22" s="46"/>
      <c r="AC22" s="47"/>
      <c r="AD22" s="48"/>
      <c r="AE22" s="47"/>
      <c r="AF22" s="46"/>
    </row>
    <row r="23" spans="1:32" ht="36.75" customHeight="1">
      <c r="A23" s="10"/>
      <c r="B23" s="8"/>
      <c r="C23" s="10" t="s">
        <v>7</v>
      </c>
      <c r="D23" s="8"/>
      <c r="E23" s="10"/>
      <c r="F23" s="11"/>
      <c r="G23" s="10"/>
      <c r="H23" s="12" t="s">
        <v>1</v>
      </c>
      <c r="I23" s="12" t="s">
        <v>77</v>
      </c>
      <c r="J23" s="12" t="s">
        <v>178</v>
      </c>
      <c r="K23" s="12" t="s">
        <v>87</v>
      </c>
      <c r="L23" s="12" t="s">
        <v>9</v>
      </c>
      <c r="M23" s="10">
        <v>1</v>
      </c>
      <c r="N23" s="10">
        <v>90</v>
      </c>
      <c r="O23" s="10">
        <v>90</v>
      </c>
      <c r="P23" s="68">
        <v>760</v>
      </c>
      <c r="Q23" s="5">
        <f t="shared" si="0"/>
        <v>798.76</v>
      </c>
      <c r="R23" s="5">
        <f t="shared" si="0"/>
        <v>839.4967599999999</v>
      </c>
      <c r="S23" s="5">
        <f t="shared" si="0"/>
        <v>882.3110947599998</v>
      </c>
      <c r="T23" s="12"/>
      <c r="U23" s="44"/>
      <c r="V23" s="44"/>
      <c r="W23" s="44"/>
      <c r="X23" s="45"/>
      <c r="Y23" s="46"/>
      <c r="Z23" s="46"/>
      <c r="AA23" s="46"/>
      <c r="AB23" s="46"/>
      <c r="AC23" s="47"/>
      <c r="AD23" s="48"/>
      <c r="AE23" s="47"/>
      <c r="AF23" s="46"/>
    </row>
    <row r="24" spans="1:32" ht="36.75" customHeight="1">
      <c r="A24" s="10"/>
      <c r="B24" s="8"/>
      <c r="C24" s="10" t="s">
        <v>57</v>
      </c>
      <c r="D24" s="8"/>
      <c r="E24" s="10"/>
      <c r="F24" s="11"/>
      <c r="G24" s="10"/>
      <c r="H24" s="12" t="s">
        <v>1</v>
      </c>
      <c r="I24" s="12" t="s">
        <v>77</v>
      </c>
      <c r="J24" s="12" t="s">
        <v>178</v>
      </c>
      <c r="K24" s="12" t="s">
        <v>87</v>
      </c>
      <c r="L24" s="12" t="s">
        <v>58</v>
      </c>
      <c r="M24" s="10">
        <v>77</v>
      </c>
      <c r="N24" s="10">
        <v>477</v>
      </c>
      <c r="O24" s="10">
        <v>477</v>
      </c>
      <c r="P24" s="68">
        <v>185</v>
      </c>
      <c r="Q24" s="5">
        <f t="shared" si="0"/>
        <v>194.435</v>
      </c>
      <c r="R24" s="5">
        <f t="shared" si="0"/>
        <v>204.35118500000002</v>
      </c>
      <c r="S24" s="5">
        <f t="shared" si="0"/>
        <v>214.773095435</v>
      </c>
      <c r="T24" s="12"/>
      <c r="U24" s="44"/>
      <c r="V24" s="44"/>
      <c r="W24" s="44"/>
      <c r="X24" s="45"/>
      <c r="Y24" s="46"/>
      <c r="Z24" s="46"/>
      <c r="AA24" s="46"/>
      <c r="AB24" s="46"/>
      <c r="AC24" s="47"/>
      <c r="AD24" s="48"/>
      <c r="AE24" s="47"/>
      <c r="AF24" s="46"/>
    </row>
    <row r="25" spans="1:32" ht="24.75" customHeight="1">
      <c r="A25" s="10"/>
      <c r="B25" s="8"/>
      <c r="C25" s="10" t="s">
        <v>208</v>
      </c>
      <c r="D25" s="8"/>
      <c r="E25" s="10"/>
      <c r="F25" s="11"/>
      <c r="G25" s="10"/>
      <c r="H25" s="12" t="s">
        <v>1</v>
      </c>
      <c r="I25" s="12" t="s">
        <v>77</v>
      </c>
      <c r="J25" s="12" t="s">
        <v>209</v>
      </c>
      <c r="K25" s="12" t="s">
        <v>87</v>
      </c>
      <c r="L25" s="12" t="s">
        <v>153</v>
      </c>
      <c r="M25" s="10">
        <v>155</v>
      </c>
      <c r="N25" s="10">
        <v>436</v>
      </c>
      <c r="O25" s="10">
        <v>436</v>
      </c>
      <c r="P25" s="68">
        <v>594</v>
      </c>
      <c r="Q25" s="5">
        <f t="shared" si="0"/>
        <v>624.294</v>
      </c>
      <c r="R25" s="5">
        <f t="shared" si="0"/>
        <v>656.1329939999999</v>
      </c>
      <c r="S25" s="5">
        <f t="shared" si="0"/>
        <v>689.5957766939999</v>
      </c>
      <c r="T25" s="12"/>
      <c r="U25" s="44"/>
      <c r="V25" s="44"/>
      <c r="W25" s="44"/>
      <c r="X25" s="45"/>
      <c r="Y25" s="46"/>
      <c r="Z25" s="46"/>
      <c r="AA25" s="46"/>
      <c r="AB25" s="46"/>
      <c r="AC25" s="47"/>
      <c r="AD25" s="48"/>
      <c r="AE25" s="47"/>
      <c r="AF25" s="46"/>
    </row>
    <row r="26" spans="1:32" ht="24.75" customHeight="1">
      <c r="A26" s="10"/>
      <c r="B26" s="8"/>
      <c r="C26" s="10" t="s">
        <v>208</v>
      </c>
      <c r="D26" s="8"/>
      <c r="E26" s="10"/>
      <c r="F26" s="11"/>
      <c r="G26" s="10"/>
      <c r="H26" s="12" t="s">
        <v>1</v>
      </c>
      <c r="I26" s="12" t="s">
        <v>77</v>
      </c>
      <c r="J26" s="12" t="s">
        <v>209</v>
      </c>
      <c r="K26" s="12" t="s">
        <v>87</v>
      </c>
      <c r="L26" s="12" t="s">
        <v>10</v>
      </c>
      <c r="M26" s="10">
        <v>0</v>
      </c>
      <c r="N26" s="10">
        <v>0</v>
      </c>
      <c r="O26" s="10">
        <v>0</v>
      </c>
      <c r="P26" s="68">
        <v>5</v>
      </c>
      <c r="Q26" s="5">
        <f>SUM(P26*105.1/100)</f>
        <v>5.255</v>
      </c>
      <c r="R26" s="5">
        <f>SUM(Q26*105.1/100)</f>
        <v>5.5230049999999995</v>
      </c>
      <c r="S26" s="5">
        <f>SUM(R26*105.1/100)</f>
        <v>5.804678254999999</v>
      </c>
      <c r="T26" s="12"/>
      <c r="U26" s="44"/>
      <c r="V26" s="44"/>
      <c r="W26" s="44"/>
      <c r="X26" s="45"/>
      <c r="Y26" s="46"/>
      <c r="Z26" s="46"/>
      <c r="AA26" s="46"/>
      <c r="AB26" s="46"/>
      <c r="AC26" s="47"/>
      <c r="AD26" s="48"/>
      <c r="AE26" s="47"/>
      <c r="AF26" s="46"/>
    </row>
    <row r="27" spans="1:32" ht="36.75" customHeight="1">
      <c r="A27" s="10"/>
      <c r="B27" s="8"/>
      <c r="C27" s="10" t="s">
        <v>210</v>
      </c>
      <c r="D27" s="8"/>
      <c r="E27" s="10"/>
      <c r="F27" s="11"/>
      <c r="G27" s="10"/>
      <c r="H27" s="12" t="s">
        <v>1</v>
      </c>
      <c r="I27" s="12" t="s">
        <v>77</v>
      </c>
      <c r="J27" s="12" t="s">
        <v>211</v>
      </c>
      <c r="K27" s="12" t="s">
        <v>87</v>
      </c>
      <c r="L27" s="12" t="s">
        <v>157</v>
      </c>
      <c r="M27" s="10">
        <v>20</v>
      </c>
      <c r="N27" s="10">
        <v>60</v>
      </c>
      <c r="O27" s="10">
        <v>60</v>
      </c>
      <c r="P27" s="68">
        <v>0</v>
      </c>
      <c r="Q27" s="5">
        <f t="shared" si="0"/>
        <v>0</v>
      </c>
      <c r="R27" s="5">
        <f t="shared" si="0"/>
        <v>0</v>
      </c>
      <c r="S27" s="5">
        <f t="shared" si="0"/>
        <v>0</v>
      </c>
      <c r="T27" s="12"/>
      <c r="U27" s="44"/>
      <c r="V27" s="44"/>
      <c r="W27" s="44"/>
      <c r="X27" s="45"/>
      <c r="Y27" s="46"/>
      <c r="Z27" s="46"/>
      <c r="AA27" s="46"/>
      <c r="AB27" s="46"/>
      <c r="AC27" s="47"/>
      <c r="AD27" s="48"/>
      <c r="AE27" s="47"/>
      <c r="AF27" s="46"/>
    </row>
    <row r="28" spans="1:32" ht="36.75" customHeight="1">
      <c r="A28" s="10"/>
      <c r="B28" s="8"/>
      <c r="C28" s="10" t="s">
        <v>210</v>
      </c>
      <c r="D28" s="8"/>
      <c r="E28" s="10"/>
      <c r="F28" s="11"/>
      <c r="G28" s="10"/>
      <c r="H28" s="12" t="s">
        <v>1</v>
      </c>
      <c r="I28" s="12" t="s">
        <v>77</v>
      </c>
      <c r="J28" s="12" t="s">
        <v>211</v>
      </c>
      <c r="K28" s="12" t="s">
        <v>87</v>
      </c>
      <c r="L28" s="12" t="s">
        <v>10</v>
      </c>
      <c r="M28" s="10">
        <v>0</v>
      </c>
      <c r="N28" s="10">
        <v>0</v>
      </c>
      <c r="O28" s="10">
        <v>0</v>
      </c>
      <c r="P28" s="68">
        <v>10</v>
      </c>
      <c r="Q28" s="5">
        <f>SUM(P28*105.1/100)</f>
        <v>10.51</v>
      </c>
      <c r="R28" s="5">
        <f>SUM(Q28*105.1/100)</f>
        <v>11.046009999999999</v>
      </c>
      <c r="S28" s="5">
        <f>SUM(R28*105.1/100)</f>
        <v>11.609356509999998</v>
      </c>
      <c r="T28" s="12"/>
      <c r="U28" s="44"/>
      <c r="V28" s="44"/>
      <c r="W28" s="44"/>
      <c r="X28" s="45"/>
      <c r="Y28" s="46"/>
      <c r="Z28" s="46"/>
      <c r="AA28" s="46"/>
      <c r="AB28" s="46"/>
      <c r="AC28" s="47"/>
      <c r="AD28" s="48"/>
      <c r="AE28" s="47"/>
      <c r="AF28" s="46"/>
    </row>
    <row r="29" spans="1:32" ht="36.75" customHeight="1">
      <c r="A29" s="10"/>
      <c r="B29" s="8"/>
      <c r="C29" s="10" t="s">
        <v>214</v>
      </c>
      <c r="D29" s="8"/>
      <c r="E29" s="10"/>
      <c r="F29" s="11"/>
      <c r="G29" s="10"/>
      <c r="H29" s="12" t="s">
        <v>1</v>
      </c>
      <c r="I29" s="12" t="s">
        <v>77</v>
      </c>
      <c r="J29" s="12" t="s">
        <v>213</v>
      </c>
      <c r="K29" s="12" t="s">
        <v>87</v>
      </c>
      <c r="L29" s="12" t="s">
        <v>153</v>
      </c>
      <c r="M29" s="10"/>
      <c r="N29" s="10"/>
      <c r="O29" s="10"/>
      <c r="P29" s="68">
        <v>205</v>
      </c>
      <c r="Q29" s="5">
        <f t="shared" si="0"/>
        <v>215.455</v>
      </c>
      <c r="R29" s="5">
        <f t="shared" si="0"/>
        <v>226.443205</v>
      </c>
      <c r="S29" s="5">
        <f t="shared" si="0"/>
        <v>237.99180845499998</v>
      </c>
      <c r="T29" s="12"/>
      <c r="U29" s="44"/>
      <c r="V29" s="44"/>
      <c r="W29" s="44"/>
      <c r="X29" s="45"/>
      <c r="Y29" s="46"/>
      <c r="Z29" s="46"/>
      <c r="AA29" s="46"/>
      <c r="AB29" s="46"/>
      <c r="AC29" s="47"/>
      <c r="AD29" s="48"/>
      <c r="AE29" s="47"/>
      <c r="AF29" s="46"/>
    </row>
    <row r="30" spans="1:32" ht="36.75" customHeight="1">
      <c r="A30" s="10"/>
      <c r="B30" s="8"/>
      <c r="C30" s="10" t="s">
        <v>215</v>
      </c>
      <c r="D30" s="8"/>
      <c r="E30" s="10"/>
      <c r="F30" s="11"/>
      <c r="G30" s="10"/>
      <c r="H30" s="12" t="s">
        <v>1</v>
      </c>
      <c r="I30" s="12" t="s">
        <v>77</v>
      </c>
      <c r="J30" s="12" t="s">
        <v>216</v>
      </c>
      <c r="K30" s="12" t="s">
        <v>87</v>
      </c>
      <c r="L30" s="12" t="s">
        <v>153</v>
      </c>
      <c r="M30" s="10"/>
      <c r="N30" s="10"/>
      <c r="O30" s="10"/>
      <c r="P30" s="68">
        <v>180</v>
      </c>
      <c r="Q30" s="5">
        <f t="shared" si="0"/>
        <v>189.18</v>
      </c>
      <c r="R30" s="5">
        <f t="shared" si="0"/>
        <v>198.82818</v>
      </c>
      <c r="S30" s="5">
        <f t="shared" si="0"/>
        <v>208.96841718</v>
      </c>
      <c r="T30" s="12"/>
      <c r="U30" s="44"/>
      <c r="V30" s="44"/>
      <c r="W30" s="44"/>
      <c r="X30" s="45"/>
      <c r="Y30" s="46"/>
      <c r="Z30" s="46"/>
      <c r="AA30" s="46"/>
      <c r="AB30" s="46"/>
      <c r="AC30" s="47"/>
      <c r="AD30" s="48"/>
      <c r="AE30" s="47"/>
      <c r="AF30" s="46"/>
    </row>
    <row r="31" spans="1:32" ht="36.75" customHeight="1">
      <c r="A31" s="10"/>
      <c r="B31" s="8"/>
      <c r="C31" s="10" t="s">
        <v>223</v>
      </c>
      <c r="D31" s="8"/>
      <c r="E31" s="10"/>
      <c r="F31" s="11"/>
      <c r="G31" s="10"/>
      <c r="H31" s="12" t="s">
        <v>1</v>
      </c>
      <c r="I31" s="12" t="s">
        <v>204</v>
      </c>
      <c r="J31" s="12" t="s">
        <v>224</v>
      </c>
      <c r="K31" s="12" t="s">
        <v>87</v>
      </c>
      <c r="L31" s="12" t="s">
        <v>58</v>
      </c>
      <c r="M31" s="10"/>
      <c r="N31" s="10"/>
      <c r="O31" s="10"/>
      <c r="P31" s="68">
        <v>3</v>
      </c>
      <c r="Q31" s="5">
        <f t="shared" si="0"/>
        <v>3.1529999999999996</v>
      </c>
      <c r="R31" s="5">
        <f t="shared" si="0"/>
        <v>3.313802999999999</v>
      </c>
      <c r="S31" s="5">
        <f t="shared" si="0"/>
        <v>3.482806952999999</v>
      </c>
      <c r="T31" s="12"/>
      <c r="U31" s="44"/>
      <c r="V31" s="44"/>
      <c r="W31" s="44"/>
      <c r="X31" s="45"/>
      <c r="Y31" s="46"/>
      <c r="Z31" s="46"/>
      <c r="AA31" s="46"/>
      <c r="AB31" s="46"/>
      <c r="AC31" s="47"/>
      <c r="AD31" s="48"/>
      <c r="AE31" s="47"/>
      <c r="AF31" s="46"/>
    </row>
    <row r="32" spans="1:32" ht="36.75" customHeight="1">
      <c r="A32" s="10">
        <v>703</v>
      </c>
      <c r="B32" s="8"/>
      <c r="C32" s="10" t="s">
        <v>220</v>
      </c>
      <c r="D32" s="8"/>
      <c r="E32" s="10"/>
      <c r="F32" s="11"/>
      <c r="G32" s="10"/>
      <c r="H32" s="12" t="s">
        <v>1</v>
      </c>
      <c r="I32" s="12" t="s">
        <v>221</v>
      </c>
      <c r="J32" s="12" t="s">
        <v>222</v>
      </c>
      <c r="K32" s="12" t="s">
        <v>155</v>
      </c>
      <c r="L32" s="12" t="s">
        <v>182</v>
      </c>
      <c r="M32" s="10"/>
      <c r="N32" s="10"/>
      <c r="O32" s="10"/>
      <c r="P32" s="68">
        <v>60</v>
      </c>
      <c r="Q32" s="73">
        <v>0</v>
      </c>
      <c r="R32" s="73">
        <v>0</v>
      </c>
      <c r="S32" s="73">
        <f t="shared" si="0"/>
        <v>0</v>
      </c>
      <c r="T32" s="74"/>
      <c r="U32" s="44"/>
      <c r="V32" s="44"/>
      <c r="W32" s="44"/>
      <c r="X32" s="45"/>
      <c r="Y32" s="46"/>
      <c r="Z32" s="46"/>
      <c r="AA32" s="46"/>
      <c r="AB32" s="46"/>
      <c r="AC32" s="47"/>
      <c r="AD32" s="48"/>
      <c r="AE32" s="47"/>
      <c r="AF32" s="46"/>
    </row>
    <row r="33" spans="1:32" ht="23.25" customHeight="1">
      <c r="A33" s="39">
        <v>703</v>
      </c>
      <c r="B33" s="39" t="s">
        <v>127</v>
      </c>
      <c r="C33" s="40" t="s">
        <v>45</v>
      </c>
      <c r="D33" s="40" t="s">
        <v>114</v>
      </c>
      <c r="E33" s="40" t="s">
        <v>15</v>
      </c>
      <c r="F33" s="41" t="s">
        <v>115</v>
      </c>
      <c r="G33" s="40" t="s">
        <v>109</v>
      </c>
      <c r="H33" s="42" t="s">
        <v>18</v>
      </c>
      <c r="I33" s="42" t="s">
        <v>38</v>
      </c>
      <c r="J33" s="42" t="s">
        <v>141</v>
      </c>
      <c r="K33" s="42" t="s">
        <v>3</v>
      </c>
      <c r="L33" s="42" t="s">
        <v>3</v>
      </c>
      <c r="M33" s="10">
        <v>147</v>
      </c>
      <c r="N33" s="10">
        <v>147</v>
      </c>
      <c r="O33" s="10">
        <v>147</v>
      </c>
      <c r="P33" s="68">
        <v>161.6</v>
      </c>
      <c r="Q33" s="8">
        <v>162</v>
      </c>
      <c r="R33" s="6">
        <v>164</v>
      </c>
      <c r="S33" s="8">
        <v>156</v>
      </c>
      <c r="T33" s="12" t="s">
        <v>88</v>
      </c>
      <c r="U33" s="44"/>
      <c r="V33" s="44"/>
      <c r="W33" s="44"/>
      <c r="X33" s="45"/>
      <c r="Y33" s="46"/>
      <c r="Z33" s="46"/>
      <c r="AA33" s="46"/>
      <c r="AB33" s="46"/>
      <c r="AC33" s="47"/>
      <c r="AD33" s="48"/>
      <c r="AE33" s="47"/>
      <c r="AF33" s="46"/>
    </row>
    <row r="34" spans="1:32" ht="19.5" customHeight="1">
      <c r="A34" s="39"/>
      <c r="B34" s="39"/>
      <c r="C34" s="29" t="s">
        <v>5</v>
      </c>
      <c r="D34" s="40"/>
      <c r="E34" s="40"/>
      <c r="F34" s="41"/>
      <c r="G34" s="40"/>
      <c r="H34" s="42" t="s">
        <v>18</v>
      </c>
      <c r="I34" s="42" t="s">
        <v>38</v>
      </c>
      <c r="J34" s="42" t="s">
        <v>141</v>
      </c>
      <c r="K34" s="42" t="s">
        <v>84</v>
      </c>
      <c r="L34" s="42" t="s">
        <v>16</v>
      </c>
      <c r="M34" s="10">
        <v>142</v>
      </c>
      <c r="N34" s="10">
        <v>142</v>
      </c>
      <c r="O34" s="10">
        <v>147</v>
      </c>
      <c r="P34" s="68">
        <v>143</v>
      </c>
      <c r="Q34" s="8">
        <v>143</v>
      </c>
      <c r="R34" s="6">
        <v>143</v>
      </c>
      <c r="S34" s="8">
        <v>143</v>
      </c>
      <c r="T34" s="12"/>
      <c r="U34" s="44"/>
      <c r="V34" s="44"/>
      <c r="W34" s="44"/>
      <c r="X34" s="45"/>
      <c r="Y34" s="46"/>
      <c r="Z34" s="46"/>
      <c r="AA34" s="46"/>
      <c r="AB34" s="46"/>
      <c r="AC34" s="47"/>
      <c r="AD34" s="48"/>
      <c r="AE34" s="47"/>
      <c r="AF34" s="46"/>
    </row>
    <row r="35" spans="1:32" ht="19.5" customHeight="1">
      <c r="A35" s="39"/>
      <c r="B35" s="39"/>
      <c r="C35" s="29" t="s">
        <v>64</v>
      </c>
      <c r="D35" s="40"/>
      <c r="E35" s="40"/>
      <c r="F35" s="41"/>
      <c r="G35" s="40"/>
      <c r="H35" s="42" t="s">
        <v>18</v>
      </c>
      <c r="I35" s="42" t="s">
        <v>38</v>
      </c>
      <c r="J35" s="42" t="s">
        <v>141</v>
      </c>
      <c r="K35" s="42" t="s">
        <v>87</v>
      </c>
      <c r="L35" s="42" t="s">
        <v>63</v>
      </c>
      <c r="M35" s="10">
        <v>2</v>
      </c>
      <c r="N35" s="10">
        <v>2</v>
      </c>
      <c r="O35" s="10">
        <v>2</v>
      </c>
      <c r="P35" s="68">
        <v>17.6</v>
      </c>
      <c r="Q35" s="8">
        <v>17</v>
      </c>
      <c r="R35" s="6">
        <v>19</v>
      </c>
      <c r="S35" s="8">
        <v>11</v>
      </c>
      <c r="T35" s="12"/>
      <c r="U35" s="44"/>
      <c r="V35" s="44"/>
      <c r="W35" s="44"/>
      <c r="X35" s="45"/>
      <c r="Y35" s="46"/>
      <c r="Z35" s="46"/>
      <c r="AA35" s="46"/>
      <c r="AB35" s="46"/>
      <c r="AC35" s="47"/>
      <c r="AD35" s="48"/>
      <c r="AE35" s="47"/>
      <c r="AF35" s="46"/>
    </row>
    <row r="36" spans="1:32" ht="19.5" customHeight="1">
      <c r="A36" s="39"/>
      <c r="B36" s="39"/>
      <c r="C36" s="29" t="s">
        <v>57</v>
      </c>
      <c r="D36" s="40"/>
      <c r="E36" s="40"/>
      <c r="F36" s="41"/>
      <c r="G36" s="40"/>
      <c r="H36" s="42" t="s">
        <v>18</v>
      </c>
      <c r="I36" s="42" t="s">
        <v>38</v>
      </c>
      <c r="J36" s="42" t="s">
        <v>141</v>
      </c>
      <c r="K36" s="42" t="s">
        <v>87</v>
      </c>
      <c r="L36" s="42" t="s">
        <v>58</v>
      </c>
      <c r="M36" s="10">
        <v>3</v>
      </c>
      <c r="N36" s="10">
        <v>3</v>
      </c>
      <c r="O36" s="10">
        <v>3</v>
      </c>
      <c r="P36" s="68">
        <v>1</v>
      </c>
      <c r="Q36" s="8">
        <v>2</v>
      </c>
      <c r="R36" s="6">
        <v>2</v>
      </c>
      <c r="S36" s="8">
        <v>2</v>
      </c>
      <c r="T36" s="12"/>
      <c r="U36" s="44"/>
      <c r="V36" s="44"/>
      <c r="W36" s="44"/>
      <c r="X36" s="45"/>
      <c r="Y36" s="46"/>
      <c r="Z36" s="46"/>
      <c r="AA36" s="46"/>
      <c r="AB36" s="46"/>
      <c r="AC36" s="47"/>
      <c r="AD36" s="48"/>
      <c r="AE36" s="47"/>
      <c r="AF36" s="46"/>
    </row>
    <row r="37" spans="1:32" ht="19.5" customHeight="1">
      <c r="A37" s="39"/>
      <c r="B37" s="39"/>
      <c r="C37" s="40"/>
      <c r="D37" s="40"/>
      <c r="E37" s="40"/>
      <c r="F37" s="41"/>
      <c r="G37" s="40"/>
      <c r="H37" s="42"/>
      <c r="I37" s="42"/>
      <c r="J37" s="42"/>
      <c r="K37" s="42"/>
      <c r="L37" s="42"/>
      <c r="M37" s="10"/>
      <c r="N37" s="10"/>
      <c r="O37" s="10"/>
      <c r="P37" s="68"/>
      <c r="Q37" s="8"/>
      <c r="R37" s="6"/>
      <c r="S37" s="8"/>
      <c r="T37" s="12"/>
      <c r="U37" s="44"/>
      <c r="V37" s="44"/>
      <c r="W37" s="44"/>
      <c r="X37" s="45"/>
      <c r="Y37" s="46"/>
      <c r="Z37" s="46"/>
      <c r="AA37" s="46"/>
      <c r="AB37" s="46"/>
      <c r="AC37" s="47"/>
      <c r="AD37" s="48"/>
      <c r="AE37" s="47"/>
      <c r="AF37" s="46"/>
    </row>
    <row r="38" spans="1:32" ht="19.5" customHeight="1">
      <c r="A38" s="10"/>
      <c r="B38" s="10"/>
      <c r="C38" s="10"/>
      <c r="D38" s="8"/>
      <c r="E38" s="8"/>
      <c r="F38" s="14"/>
      <c r="G38" s="17"/>
      <c r="H38" s="12"/>
      <c r="I38" s="12"/>
      <c r="J38" s="12"/>
      <c r="K38" s="12"/>
      <c r="L38" s="13"/>
      <c r="M38" s="10"/>
      <c r="N38" s="10"/>
      <c r="O38" s="10"/>
      <c r="P38" s="68"/>
      <c r="Q38" s="8"/>
      <c r="R38" s="6"/>
      <c r="S38" s="8"/>
      <c r="T38" s="12"/>
      <c r="U38" s="44"/>
      <c r="V38" s="44"/>
      <c r="W38" s="44"/>
      <c r="X38" s="45"/>
      <c r="Y38" s="46"/>
      <c r="Z38" s="46"/>
      <c r="AA38" s="46"/>
      <c r="AB38" s="46"/>
      <c r="AC38" s="47"/>
      <c r="AD38" s="48"/>
      <c r="AE38" s="47"/>
      <c r="AF38" s="46"/>
    </row>
    <row r="39" spans="1:32" ht="43.5" customHeight="1">
      <c r="A39" s="10">
        <v>703</v>
      </c>
      <c r="B39" s="10" t="s">
        <v>82</v>
      </c>
      <c r="C39" s="49" t="s">
        <v>119</v>
      </c>
      <c r="D39" s="30" t="s">
        <v>110</v>
      </c>
      <c r="E39" s="31" t="s">
        <v>15</v>
      </c>
      <c r="F39" s="32">
        <v>38861</v>
      </c>
      <c r="G39" s="31" t="s">
        <v>109</v>
      </c>
      <c r="H39" s="12" t="s">
        <v>11</v>
      </c>
      <c r="I39" s="12" t="s">
        <v>14</v>
      </c>
      <c r="J39" s="12" t="s">
        <v>142</v>
      </c>
      <c r="K39" s="12" t="s">
        <v>87</v>
      </c>
      <c r="L39" s="13" t="s">
        <v>155</v>
      </c>
      <c r="M39" s="10">
        <v>3</v>
      </c>
      <c r="N39" s="10">
        <v>3</v>
      </c>
      <c r="O39" s="10">
        <v>3</v>
      </c>
      <c r="P39" s="68">
        <v>3</v>
      </c>
      <c r="Q39" s="8">
        <v>3</v>
      </c>
      <c r="R39" s="6">
        <v>3</v>
      </c>
      <c r="S39" s="8">
        <v>3</v>
      </c>
      <c r="T39" s="12" t="s">
        <v>88</v>
      </c>
      <c r="U39" s="44"/>
      <c r="V39" s="44"/>
      <c r="W39" s="44"/>
      <c r="X39" s="45"/>
      <c r="Y39" s="46"/>
      <c r="Z39" s="46"/>
      <c r="AA39" s="46"/>
      <c r="AB39" s="46"/>
      <c r="AC39" s="47"/>
      <c r="AD39" s="48"/>
      <c r="AE39" s="47"/>
      <c r="AF39" s="46"/>
    </row>
    <row r="40" spans="1:32" ht="19.5" customHeight="1">
      <c r="A40" s="10"/>
      <c r="B40" s="10"/>
      <c r="C40" s="2" t="s">
        <v>74</v>
      </c>
      <c r="D40" s="33"/>
      <c r="E40" s="17"/>
      <c r="F40" s="17"/>
      <c r="G40" s="17"/>
      <c r="H40" s="12" t="s">
        <v>11</v>
      </c>
      <c r="I40" s="12" t="s">
        <v>14</v>
      </c>
      <c r="J40" s="12" t="s">
        <v>142</v>
      </c>
      <c r="K40" s="12" t="s">
        <v>87</v>
      </c>
      <c r="L40" s="13" t="s">
        <v>157</v>
      </c>
      <c r="M40" s="10">
        <v>3</v>
      </c>
      <c r="N40" s="10">
        <v>3</v>
      </c>
      <c r="O40" s="10">
        <v>3</v>
      </c>
      <c r="P40" s="68">
        <v>3</v>
      </c>
      <c r="Q40" s="8">
        <v>3</v>
      </c>
      <c r="R40" s="6">
        <v>3</v>
      </c>
      <c r="S40" s="8">
        <v>3</v>
      </c>
      <c r="T40" s="12"/>
      <c r="U40" s="44"/>
      <c r="V40" s="44"/>
      <c r="W40" s="44"/>
      <c r="X40" s="45"/>
      <c r="Y40" s="46"/>
      <c r="Z40" s="46"/>
      <c r="AA40" s="46"/>
      <c r="AB40" s="46"/>
      <c r="AC40" s="47"/>
      <c r="AD40" s="48"/>
      <c r="AE40" s="47"/>
      <c r="AF40" s="46"/>
    </row>
    <row r="41" spans="1:32" ht="19.5" customHeight="1">
      <c r="A41" s="10"/>
      <c r="B41" s="10"/>
      <c r="C41" s="8" t="s">
        <v>72</v>
      </c>
      <c r="D41" s="33"/>
      <c r="E41" s="17"/>
      <c r="F41" s="17"/>
      <c r="G41" s="17"/>
      <c r="H41" s="12" t="s">
        <v>11</v>
      </c>
      <c r="I41" s="12" t="s">
        <v>14</v>
      </c>
      <c r="J41" s="12" t="s">
        <v>142</v>
      </c>
      <c r="K41" s="12" t="s">
        <v>87</v>
      </c>
      <c r="L41" s="13" t="s">
        <v>10</v>
      </c>
      <c r="M41" s="10"/>
      <c r="N41" s="10"/>
      <c r="O41" s="10"/>
      <c r="P41" s="68"/>
      <c r="Q41" s="8"/>
      <c r="R41" s="6"/>
      <c r="S41" s="8"/>
      <c r="T41" s="12"/>
      <c r="U41" s="44"/>
      <c r="V41" s="44"/>
      <c r="W41" s="44"/>
      <c r="X41" s="45"/>
      <c r="Y41" s="46"/>
      <c r="Z41" s="46"/>
      <c r="AA41" s="46"/>
      <c r="AB41" s="46"/>
      <c r="AC41" s="47"/>
      <c r="AD41" s="48"/>
      <c r="AE41" s="47"/>
      <c r="AF41" s="46"/>
    </row>
    <row r="42" spans="1:32" ht="32.25" customHeight="1">
      <c r="A42" s="10"/>
      <c r="B42" s="10"/>
      <c r="C42" s="10" t="s">
        <v>7</v>
      </c>
      <c r="D42" s="33"/>
      <c r="E42" s="17"/>
      <c r="F42" s="17"/>
      <c r="G42" s="17"/>
      <c r="H42" s="12" t="s">
        <v>11</v>
      </c>
      <c r="I42" s="12" t="s">
        <v>14</v>
      </c>
      <c r="J42" s="12" t="s">
        <v>142</v>
      </c>
      <c r="K42" s="12" t="s">
        <v>87</v>
      </c>
      <c r="L42" s="13" t="s">
        <v>9</v>
      </c>
      <c r="M42" s="10"/>
      <c r="N42" s="10"/>
      <c r="O42" s="10"/>
      <c r="P42" s="68"/>
      <c r="Q42" s="8"/>
      <c r="R42" s="6"/>
      <c r="S42" s="8"/>
      <c r="T42" s="12"/>
      <c r="U42" s="44"/>
      <c r="V42" s="44"/>
      <c r="W42" s="44"/>
      <c r="X42" s="45"/>
      <c r="Y42" s="46"/>
      <c r="Z42" s="46"/>
      <c r="AA42" s="46"/>
      <c r="AB42" s="46"/>
      <c r="AC42" s="47"/>
      <c r="AD42" s="48"/>
      <c r="AE42" s="47"/>
      <c r="AF42" s="46"/>
    </row>
    <row r="43" spans="1:32" ht="34.5" customHeight="1">
      <c r="A43" s="10"/>
      <c r="B43" s="10"/>
      <c r="C43" s="10" t="s">
        <v>57</v>
      </c>
      <c r="D43" s="8"/>
      <c r="E43" s="8"/>
      <c r="F43" s="14"/>
      <c r="G43" s="17"/>
      <c r="H43" s="12" t="s">
        <v>11</v>
      </c>
      <c r="I43" s="12" t="s">
        <v>14</v>
      </c>
      <c r="J43" s="12" t="s">
        <v>142</v>
      </c>
      <c r="K43" s="12" t="s">
        <v>87</v>
      </c>
      <c r="L43" s="13" t="s">
        <v>58</v>
      </c>
      <c r="M43" s="10"/>
      <c r="N43" s="10"/>
      <c r="O43" s="10"/>
      <c r="P43" s="68"/>
      <c r="Q43" s="8"/>
      <c r="R43" s="6"/>
      <c r="S43" s="8"/>
      <c r="T43" s="12"/>
      <c r="U43" s="44"/>
      <c r="V43" s="44"/>
      <c r="W43" s="44"/>
      <c r="X43" s="45"/>
      <c r="Y43" s="46"/>
      <c r="Z43" s="46"/>
      <c r="AA43" s="46"/>
      <c r="AB43" s="46"/>
      <c r="AC43" s="47"/>
      <c r="AD43" s="48"/>
      <c r="AE43" s="47"/>
      <c r="AF43" s="46"/>
    </row>
    <row r="44" spans="1:32" ht="34.5" customHeight="1">
      <c r="A44" s="10"/>
      <c r="B44" s="10"/>
      <c r="C44" s="10"/>
      <c r="D44" s="8"/>
      <c r="E44" s="8"/>
      <c r="F44" s="14"/>
      <c r="G44" s="17"/>
      <c r="H44" s="12"/>
      <c r="I44" s="12"/>
      <c r="J44" s="12"/>
      <c r="K44" s="12"/>
      <c r="L44" s="13"/>
      <c r="M44" s="10"/>
      <c r="N44" s="10"/>
      <c r="O44" s="10"/>
      <c r="P44" s="68"/>
      <c r="Q44" s="8"/>
      <c r="R44" s="6"/>
      <c r="S44" s="8"/>
      <c r="T44" s="12"/>
      <c r="U44" s="44"/>
      <c r="V44" s="44"/>
      <c r="W44" s="44"/>
      <c r="X44" s="45"/>
      <c r="Y44" s="46"/>
      <c r="Z44" s="46"/>
      <c r="AA44" s="46"/>
      <c r="AB44" s="46"/>
      <c r="AC44" s="47"/>
      <c r="AD44" s="48"/>
      <c r="AE44" s="47"/>
      <c r="AF44" s="46"/>
    </row>
    <row r="45" spans="1:32" ht="34.5" customHeight="1">
      <c r="A45" s="10">
        <v>703</v>
      </c>
      <c r="B45" s="10"/>
      <c r="C45" s="10" t="s">
        <v>179</v>
      </c>
      <c r="D45" s="30" t="s">
        <v>110</v>
      </c>
      <c r="E45" s="31" t="s">
        <v>15</v>
      </c>
      <c r="F45" s="32">
        <v>38861</v>
      </c>
      <c r="G45" s="31" t="s">
        <v>109</v>
      </c>
      <c r="H45" s="12" t="s">
        <v>11</v>
      </c>
      <c r="I45" s="12" t="s">
        <v>180</v>
      </c>
      <c r="J45" s="12" t="s">
        <v>181</v>
      </c>
      <c r="K45" s="12" t="s">
        <v>87</v>
      </c>
      <c r="L45" s="13" t="s">
        <v>182</v>
      </c>
      <c r="M45" s="10">
        <v>34</v>
      </c>
      <c r="N45" s="10">
        <v>36</v>
      </c>
      <c r="O45" s="10">
        <v>36</v>
      </c>
      <c r="P45" s="68">
        <v>84</v>
      </c>
      <c r="Q45" s="8"/>
      <c r="R45" s="6"/>
      <c r="S45" s="8"/>
      <c r="T45" s="12"/>
      <c r="U45" s="44"/>
      <c r="V45" s="44"/>
      <c r="W45" s="44"/>
      <c r="X45" s="45"/>
      <c r="Y45" s="46"/>
      <c r="Z45" s="46"/>
      <c r="AA45" s="46"/>
      <c r="AB45" s="46"/>
      <c r="AC45" s="47"/>
      <c r="AD45" s="48"/>
      <c r="AE45" s="47"/>
      <c r="AF45" s="46"/>
    </row>
    <row r="46" spans="1:32" ht="116.25" customHeight="1">
      <c r="A46" s="10">
        <v>703</v>
      </c>
      <c r="B46" s="10" t="s">
        <v>83</v>
      </c>
      <c r="C46" s="10" t="s">
        <v>227</v>
      </c>
      <c r="D46" s="43" t="s">
        <v>228</v>
      </c>
      <c r="E46" s="50" t="s">
        <v>15</v>
      </c>
      <c r="F46" s="51">
        <v>41640</v>
      </c>
      <c r="G46" s="52">
        <v>42004</v>
      </c>
      <c r="H46" s="12" t="s">
        <v>66</v>
      </c>
      <c r="I46" s="12" t="s">
        <v>99</v>
      </c>
      <c r="J46" s="12" t="s">
        <v>143</v>
      </c>
      <c r="K46" s="12" t="s">
        <v>87</v>
      </c>
      <c r="L46" s="13" t="s">
        <v>3</v>
      </c>
      <c r="M46" s="64">
        <v>1101</v>
      </c>
      <c r="N46" s="10">
        <v>1101</v>
      </c>
      <c r="O46" s="10">
        <v>1101</v>
      </c>
      <c r="P46" s="68">
        <v>0</v>
      </c>
      <c r="Q46" s="8">
        <v>0</v>
      </c>
      <c r="R46" s="6">
        <v>0</v>
      </c>
      <c r="S46" s="8">
        <v>0</v>
      </c>
      <c r="T46" s="12"/>
      <c r="U46" s="44"/>
      <c r="V46" s="44"/>
      <c r="W46" s="44"/>
      <c r="X46" s="45"/>
      <c r="Y46" s="46"/>
      <c r="Z46" s="46"/>
      <c r="AA46" s="46"/>
      <c r="AB46" s="46"/>
      <c r="AC46" s="47"/>
      <c r="AD46" s="48"/>
      <c r="AE46" s="47"/>
      <c r="AF46" s="46"/>
    </row>
    <row r="47" spans="1:32" ht="116.25" customHeight="1">
      <c r="A47" s="10">
        <v>703</v>
      </c>
      <c r="B47" s="10" t="s">
        <v>128</v>
      </c>
      <c r="C47" s="10" t="s">
        <v>227</v>
      </c>
      <c r="D47" s="43" t="s">
        <v>228</v>
      </c>
      <c r="E47" s="50" t="s">
        <v>15</v>
      </c>
      <c r="F47" s="51">
        <v>41640</v>
      </c>
      <c r="G47" s="52">
        <v>42004</v>
      </c>
      <c r="H47" s="12" t="s">
        <v>66</v>
      </c>
      <c r="I47" s="12" t="s">
        <v>99</v>
      </c>
      <c r="J47" s="12" t="s">
        <v>144</v>
      </c>
      <c r="K47" s="12" t="s">
        <v>87</v>
      </c>
      <c r="L47" s="13" t="s">
        <v>3</v>
      </c>
      <c r="M47" s="10">
        <v>2045</v>
      </c>
      <c r="N47" s="10">
        <v>2045</v>
      </c>
      <c r="O47" s="10">
        <v>2045</v>
      </c>
      <c r="P47" s="68">
        <v>0</v>
      </c>
      <c r="Q47" s="8">
        <v>0</v>
      </c>
      <c r="R47" s="6">
        <v>0</v>
      </c>
      <c r="S47" s="8">
        <v>0</v>
      </c>
      <c r="T47" s="12"/>
      <c r="U47" s="44"/>
      <c r="V47" s="44"/>
      <c r="W47" s="44"/>
      <c r="X47" s="45"/>
      <c r="Y47" s="46"/>
      <c r="Z47" s="46"/>
      <c r="AA47" s="46"/>
      <c r="AB47" s="46"/>
      <c r="AC47" s="47"/>
      <c r="AD47" s="48"/>
      <c r="AE47" s="47"/>
      <c r="AF47" s="46"/>
    </row>
    <row r="48" spans="1:32" ht="122.25" customHeight="1">
      <c r="A48" s="10">
        <v>703</v>
      </c>
      <c r="B48" s="10" t="s">
        <v>89</v>
      </c>
      <c r="C48" s="10" t="s">
        <v>227</v>
      </c>
      <c r="D48" s="43" t="s">
        <v>228</v>
      </c>
      <c r="E48" s="50" t="s">
        <v>15</v>
      </c>
      <c r="F48" s="51">
        <v>41640</v>
      </c>
      <c r="G48" s="52">
        <v>42004</v>
      </c>
      <c r="H48" s="12" t="s">
        <v>66</v>
      </c>
      <c r="I48" s="12" t="s">
        <v>68</v>
      </c>
      <c r="J48" s="12" t="s">
        <v>145</v>
      </c>
      <c r="K48" s="12" t="s">
        <v>87</v>
      </c>
      <c r="L48" s="13" t="s">
        <v>3</v>
      </c>
      <c r="M48" s="10">
        <v>900</v>
      </c>
      <c r="N48" s="10">
        <v>1213</v>
      </c>
      <c r="O48" s="10">
        <v>1213</v>
      </c>
      <c r="P48" s="68">
        <v>0</v>
      </c>
      <c r="Q48" s="8">
        <v>0</v>
      </c>
      <c r="R48" s="6">
        <v>0</v>
      </c>
      <c r="S48" s="8">
        <v>0</v>
      </c>
      <c r="T48" s="12"/>
      <c r="U48" s="44"/>
      <c r="V48" s="44"/>
      <c r="W48" s="44"/>
      <c r="X48" s="45"/>
      <c r="Y48" s="46"/>
      <c r="Z48" s="46"/>
      <c r="AA48" s="46"/>
      <c r="AB48" s="46"/>
      <c r="AC48" s="47"/>
      <c r="AD48" s="48"/>
      <c r="AE48" s="47"/>
      <c r="AF48" s="46"/>
    </row>
    <row r="49" spans="1:32" ht="117.75" customHeight="1">
      <c r="A49" s="10">
        <v>703</v>
      </c>
      <c r="B49" s="10"/>
      <c r="C49" s="10" t="s">
        <v>227</v>
      </c>
      <c r="D49" s="43" t="s">
        <v>228</v>
      </c>
      <c r="E49" s="50" t="s">
        <v>15</v>
      </c>
      <c r="F49" s="51">
        <v>41640</v>
      </c>
      <c r="G49" s="52">
        <v>42004</v>
      </c>
      <c r="H49" s="12" t="s">
        <v>66</v>
      </c>
      <c r="I49" s="12" t="s">
        <v>68</v>
      </c>
      <c r="J49" s="12" t="s">
        <v>146</v>
      </c>
      <c r="K49" s="12" t="s">
        <v>87</v>
      </c>
      <c r="L49" s="13" t="s">
        <v>3</v>
      </c>
      <c r="M49" s="10">
        <v>3303</v>
      </c>
      <c r="N49" s="10">
        <v>3566</v>
      </c>
      <c r="O49" s="10">
        <v>3566</v>
      </c>
      <c r="P49" s="68">
        <v>0</v>
      </c>
      <c r="Q49" s="8">
        <v>0</v>
      </c>
      <c r="R49" s="6">
        <v>0</v>
      </c>
      <c r="S49" s="8">
        <v>0</v>
      </c>
      <c r="T49" s="12"/>
      <c r="U49" s="44"/>
      <c r="V49" s="44"/>
      <c r="W49" s="44"/>
      <c r="X49" s="45"/>
      <c r="Y49" s="46"/>
      <c r="Z49" s="46"/>
      <c r="AA49" s="46"/>
      <c r="AB49" s="46"/>
      <c r="AC49" s="47"/>
      <c r="AD49" s="48"/>
      <c r="AE49" s="47"/>
      <c r="AF49" s="46"/>
    </row>
    <row r="50" spans="1:32" ht="77.25" customHeight="1">
      <c r="A50" s="10">
        <v>703</v>
      </c>
      <c r="B50" s="10" t="s">
        <v>90</v>
      </c>
      <c r="C50" s="10" t="s">
        <v>225</v>
      </c>
      <c r="D50" s="8" t="s">
        <v>226</v>
      </c>
      <c r="E50" s="8" t="s">
        <v>95</v>
      </c>
      <c r="F50" s="14">
        <v>41640</v>
      </c>
      <c r="G50" s="53">
        <v>42004</v>
      </c>
      <c r="H50" s="12" t="s">
        <v>66</v>
      </c>
      <c r="I50" s="12" t="s">
        <v>67</v>
      </c>
      <c r="J50" s="12" t="s">
        <v>147</v>
      </c>
      <c r="K50" s="12" t="s">
        <v>87</v>
      </c>
      <c r="L50" s="13" t="s">
        <v>3</v>
      </c>
      <c r="M50" s="10">
        <v>23.5</v>
      </c>
      <c r="N50" s="10">
        <v>36</v>
      </c>
      <c r="O50" s="10">
        <v>36</v>
      </c>
      <c r="P50" s="68">
        <v>0</v>
      </c>
      <c r="Q50" s="8">
        <v>0</v>
      </c>
      <c r="R50" s="6">
        <v>0</v>
      </c>
      <c r="S50" s="8">
        <v>0</v>
      </c>
      <c r="T50" s="12"/>
      <c r="U50" s="44"/>
      <c r="V50" s="44"/>
      <c r="W50" s="44"/>
      <c r="X50" s="45"/>
      <c r="Y50" s="46"/>
      <c r="Z50" s="46"/>
      <c r="AA50" s="46"/>
      <c r="AB50" s="46"/>
      <c r="AC50" s="47"/>
      <c r="AD50" s="48"/>
      <c r="AE50" s="47"/>
      <c r="AF50" s="46"/>
    </row>
    <row r="51" spans="1:32" ht="76.5" customHeight="1">
      <c r="A51" s="10">
        <v>703</v>
      </c>
      <c r="B51" s="10" t="s">
        <v>97</v>
      </c>
      <c r="C51" s="10" t="s">
        <v>225</v>
      </c>
      <c r="D51" s="8" t="s">
        <v>226</v>
      </c>
      <c r="E51" s="8" t="s">
        <v>95</v>
      </c>
      <c r="F51" s="14">
        <v>41640</v>
      </c>
      <c r="G51" s="53">
        <v>42004</v>
      </c>
      <c r="H51" s="12" t="s">
        <v>66</v>
      </c>
      <c r="I51" s="12" t="s">
        <v>67</v>
      </c>
      <c r="J51" s="12" t="s">
        <v>148</v>
      </c>
      <c r="K51" s="12" t="s">
        <v>87</v>
      </c>
      <c r="L51" s="13" t="s">
        <v>3</v>
      </c>
      <c r="M51" s="10">
        <v>23.5</v>
      </c>
      <c r="N51" s="10">
        <v>36</v>
      </c>
      <c r="O51" s="10">
        <v>36</v>
      </c>
      <c r="P51" s="68">
        <v>0</v>
      </c>
      <c r="Q51" s="8">
        <v>0</v>
      </c>
      <c r="R51" s="6">
        <v>0</v>
      </c>
      <c r="S51" s="8">
        <v>0</v>
      </c>
      <c r="T51" s="12"/>
      <c r="U51" s="44"/>
      <c r="V51" s="44"/>
      <c r="W51" s="44"/>
      <c r="X51" s="45"/>
      <c r="Y51" s="46"/>
      <c r="Z51" s="46"/>
      <c r="AA51" s="46"/>
      <c r="AB51" s="46"/>
      <c r="AC51" s="47"/>
      <c r="AD51" s="48"/>
      <c r="AE51" s="47"/>
      <c r="AF51" s="46"/>
    </row>
    <row r="52" spans="1:32" ht="171" customHeight="1">
      <c r="A52" s="10">
        <v>703</v>
      </c>
      <c r="B52" s="10" t="s">
        <v>97</v>
      </c>
      <c r="C52" s="10" t="s">
        <v>225</v>
      </c>
      <c r="D52" s="8" t="s">
        <v>226</v>
      </c>
      <c r="E52" s="8" t="s">
        <v>95</v>
      </c>
      <c r="F52" s="14">
        <v>41640</v>
      </c>
      <c r="G52" s="53">
        <v>42004</v>
      </c>
      <c r="H52" s="12" t="s">
        <v>66</v>
      </c>
      <c r="I52" s="12" t="s">
        <v>67</v>
      </c>
      <c r="J52" s="12" t="s">
        <v>149</v>
      </c>
      <c r="K52" s="12" t="s">
        <v>87</v>
      </c>
      <c r="L52" s="13" t="s">
        <v>3</v>
      </c>
      <c r="M52" s="10">
        <v>3</v>
      </c>
      <c r="N52" s="10">
        <v>3</v>
      </c>
      <c r="O52" s="10">
        <v>3</v>
      </c>
      <c r="P52" s="68">
        <v>0</v>
      </c>
      <c r="Q52" s="8">
        <v>0</v>
      </c>
      <c r="R52" s="6">
        <v>0</v>
      </c>
      <c r="S52" s="8">
        <v>0</v>
      </c>
      <c r="T52" s="12"/>
      <c r="U52" s="44"/>
      <c r="V52" s="44"/>
      <c r="W52" s="44"/>
      <c r="X52" s="45"/>
      <c r="Y52" s="46"/>
      <c r="Z52" s="46"/>
      <c r="AA52" s="46"/>
      <c r="AB52" s="46"/>
      <c r="AC52" s="47"/>
      <c r="AD52" s="48"/>
      <c r="AE52" s="47"/>
      <c r="AF52" s="46"/>
    </row>
    <row r="53" spans="1:32" ht="171" customHeight="1">
      <c r="A53" s="10">
        <v>703</v>
      </c>
      <c r="B53" s="10"/>
      <c r="C53" s="10" t="s">
        <v>225</v>
      </c>
      <c r="D53" s="8" t="s">
        <v>226</v>
      </c>
      <c r="E53" s="8" t="s">
        <v>95</v>
      </c>
      <c r="F53" s="14">
        <v>41640</v>
      </c>
      <c r="G53" s="53">
        <v>42004</v>
      </c>
      <c r="H53" s="12" t="s">
        <v>66</v>
      </c>
      <c r="I53" s="12" t="s">
        <v>67</v>
      </c>
      <c r="J53" s="12" t="s">
        <v>212</v>
      </c>
      <c r="K53" s="12" t="s">
        <v>191</v>
      </c>
      <c r="L53" s="13" t="s">
        <v>3</v>
      </c>
      <c r="M53" s="10">
        <v>0</v>
      </c>
      <c r="N53" s="10">
        <v>85</v>
      </c>
      <c r="O53" s="10">
        <v>85</v>
      </c>
      <c r="P53" s="68"/>
      <c r="Q53" s="8"/>
      <c r="R53" s="6"/>
      <c r="S53" s="8"/>
      <c r="T53" s="12"/>
      <c r="U53" s="44"/>
      <c r="V53" s="44"/>
      <c r="W53" s="44"/>
      <c r="X53" s="45"/>
      <c r="Y53" s="46"/>
      <c r="Z53" s="46"/>
      <c r="AA53" s="46"/>
      <c r="AB53" s="46"/>
      <c r="AC53" s="47"/>
      <c r="AD53" s="48"/>
      <c r="AE53" s="47"/>
      <c r="AF53" s="46"/>
    </row>
    <row r="54" spans="1:32" ht="30.75" customHeight="1">
      <c r="A54" s="10"/>
      <c r="B54" s="10"/>
      <c r="C54" s="10"/>
      <c r="D54" s="46"/>
      <c r="E54" s="8"/>
      <c r="F54" s="14"/>
      <c r="G54" s="53"/>
      <c r="H54" s="12"/>
      <c r="I54" s="12"/>
      <c r="J54" s="12"/>
      <c r="K54" s="12"/>
      <c r="L54" s="13"/>
      <c r="M54" s="10"/>
      <c r="N54" s="10"/>
      <c r="O54" s="10"/>
      <c r="P54" s="68"/>
      <c r="Q54" s="8"/>
      <c r="R54" s="6"/>
      <c r="S54" s="8"/>
      <c r="T54" s="12"/>
      <c r="U54" s="44"/>
      <c r="V54" s="44"/>
      <c r="W54" s="44"/>
      <c r="X54" s="45"/>
      <c r="Y54" s="46"/>
      <c r="Z54" s="46"/>
      <c r="AA54" s="46"/>
      <c r="AB54" s="46"/>
      <c r="AC54" s="47"/>
      <c r="AD54" s="48"/>
      <c r="AE54" s="47"/>
      <c r="AF54" s="46"/>
    </row>
    <row r="55" spans="1:32" ht="122.25" customHeight="1">
      <c r="A55" s="1">
        <v>703</v>
      </c>
      <c r="B55" s="1" t="s">
        <v>98</v>
      </c>
      <c r="C55" s="2" t="s">
        <v>121</v>
      </c>
      <c r="D55" s="54" t="s">
        <v>139</v>
      </c>
      <c r="E55" s="2" t="s">
        <v>15</v>
      </c>
      <c r="F55" s="3">
        <v>40983</v>
      </c>
      <c r="G55" s="7">
        <v>41274</v>
      </c>
      <c r="H55" s="4" t="s">
        <v>12</v>
      </c>
      <c r="I55" s="4" t="s">
        <v>39</v>
      </c>
      <c r="J55" s="4" t="s">
        <v>150</v>
      </c>
      <c r="K55" s="4" t="s">
        <v>151</v>
      </c>
      <c r="L55" s="4" t="s">
        <v>3</v>
      </c>
      <c r="M55" s="1">
        <v>486</v>
      </c>
      <c r="N55" s="1">
        <v>486</v>
      </c>
      <c r="O55" s="1">
        <v>486</v>
      </c>
      <c r="P55" s="69">
        <v>274</v>
      </c>
      <c r="Q55" s="5"/>
      <c r="R55" s="6"/>
      <c r="S55" s="8"/>
      <c r="T55" s="12"/>
      <c r="U55" s="44"/>
      <c r="V55" s="44"/>
      <c r="W55" s="44"/>
      <c r="X55" s="45"/>
      <c r="Y55" s="46"/>
      <c r="Z55" s="46"/>
      <c r="AA55" s="46"/>
      <c r="AB55" s="46"/>
      <c r="AC55" s="47"/>
      <c r="AD55" s="48"/>
      <c r="AE55" s="47"/>
      <c r="AF55" s="46"/>
    </row>
    <row r="56" spans="1:32" ht="61.5" customHeight="1">
      <c r="A56" s="1"/>
      <c r="B56" s="1"/>
      <c r="C56" s="2"/>
      <c r="D56" s="2"/>
      <c r="E56" s="2"/>
      <c r="F56" s="3"/>
      <c r="G56" s="2"/>
      <c r="H56" s="4"/>
      <c r="I56" s="4"/>
      <c r="J56" s="4"/>
      <c r="K56" s="4"/>
      <c r="L56" s="4"/>
      <c r="M56" s="1"/>
      <c r="N56" s="1"/>
      <c r="O56" s="1"/>
      <c r="P56" s="69"/>
      <c r="Q56" s="5"/>
      <c r="R56" s="6"/>
      <c r="S56" s="8"/>
      <c r="T56" s="12"/>
      <c r="U56" s="44"/>
      <c r="V56" s="44"/>
      <c r="W56" s="44"/>
      <c r="X56" s="45"/>
      <c r="Y56" s="46"/>
      <c r="Z56" s="46"/>
      <c r="AA56" s="46"/>
      <c r="AB56" s="46"/>
      <c r="AC56" s="47"/>
      <c r="AD56" s="48"/>
      <c r="AE56" s="47"/>
      <c r="AF56" s="46"/>
    </row>
    <row r="57" spans="1:20" s="55" customFormat="1" ht="12.75">
      <c r="A57" s="10"/>
      <c r="B57" s="10"/>
      <c r="C57" s="10"/>
      <c r="D57" s="8"/>
      <c r="E57" s="8"/>
      <c r="F57" s="14"/>
      <c r="G57" s="53"/>
      <c r="H57" s="12"/>
      <c r="I57" s="12"/>
      <c r="J57" s="12"/>
      <c r="K57" s="12"/>
      <c r="L57" s="13"/>
      <c r="M57" s="10"/>
      <c r="N57" s="10"/>
      <c r="O57" s="10"/>
      <c r="P57" s="68"/>
      <c r="Q57" s="8"/>
      <c r="R57" s="34"/>
      <c r="S57" s="34"/>
      <c r="T57" s="34"/>
    </row>
    <row r="58" spans="1:20" ht="99" customHeight="1">
      <c r="A58" s="9">
        <v>703</v>
      </c>
      <c r="B58" s="8" t="s">
        <v>129</v>
      </c>
      <c r="C58" s="8" t="s">
        <v>65</v>
      </c>
      <c r="D58" s="8" t="s">
        <v>122</v>
      </c>
      <c r="E58" s="10" t="s">
        <v>15</v>
      </c>
      <c r="F58" s="11">
        <v>39814</v>
      </c>
      <c r="G58" s="11">
        <v>42369</v>
      </c>
      <c r="H58" s="12" t="s">
        <v>12</v>
      </c>
      <c r="I58" s="12" t="s">
        <v>13</v>
      </c>
      <c r="J58" s="12" t="s">
        <v>152</v>
      </c>
      <c r="K58" s="12" t="s">
        <v>87</v>
      </c>
      <c r="L58" s="13" t="s">
        <v>3</v>
      </c>
      <c r="M58" s="10">
        <v>100</v>
      </c>
      <c r="N58" s="10">
        <v>41</v>
      </c>
      <c r="O58" s="10">
        <v>41</v>
      </c>
      <c r="P58" s="67">
        <v>0</v>
      </c>
      <c r="Q58" s="5"/>
      <c r="R58" s="6"/>
      <c r="S58" s="5"/>
      <c r="T58" s="10">
        <v>2</v>
      </c>
    </row>
    <row r="59" spans="1:20" ht="26.25" customHeight="1">
      <c r="A59" s="9"/>
      <c r="B59" s="8"/>
      <c r="C59" s="8" t="s">
        <v>62</v>
      </c>
      <c r="D59" s="8"/>
      <c r="E59" s="10"/>
      <c r="F59" s="11"/>
      <c r="G59" s="10"/>
      <c r="H59" s="12" t="s">
        <v>12</v>
      </c>
      <c r="I59" s="12" t="s">
        <v>13</v>
      </c>
      <c r="J59" s="12" t="s">
        <v>152</v>
      </c>
      <c r="K59" s="12" t="s">
        <v>87</v>
      </c>
      <c r="L59" s="13" t="s">
        <v>63</v>
      </c>
      <c r="M59" s="10">
        <v>100</v>
      </c>
      <c r="N59" s="10">
        <v>41</v>
      </c>
      <c r="O59" s="10">
        <v>41</v>
      </c>
      <c r="P59" s="67">
        <v>0</v>
      </c>
      <c r="Q59" s="5"/>
      <c r="R59" s="6"/>
      <c r="S59" s="5"/>
      <c r="T59" s="10"/>
    </row>
    <row r="60" spans="1:20" s="55" customFormat="1" ht="12.75">
      <c r="A60" s="10"/>
      <c r="B60" s="10"/>
      <c r="C60" s="8" t="s">
        <v>72</v>
      </c>
      <c r="D60" s="8"/>
      <c r="E60" s="8"/>
      <c r="F60" s="14"/>
      <c r="G60" s="53"/>
      <c r="H60" s="12" t="s">
        <v>12</v>
      </c>
      <c r="I60" s="12" t="s">
        <v>13</v>
      </c>
      <c r="J60" s="12" t="s">
        <v>152</v>
      </c>
      <c r="K60" s="12" t="s">
        <v>87</v>
      </c>
      <c r="L60" s="13" t="s">
        <v>153</v>
      </c>
      <c r="M60" s="10">
        <v>100</v>
      </c>
      <c r="N60" s="10">
        <v>41</v>
      </c>
      <c r="O60" s="10">
        <v>41</v>
      </c>
      <c r="P60" s="68">
        <v>0</v>
      </c>
      <c r="Q60" s="8"/>
      <c r="R60" s="34"/>
      <c r="S60" s="34"/>
      <c r="T60" s="34"/>
    </row>
    <row r="61" spans="1:20" s="55" customFormat="1" ht="12.75">
      <c r="A61" s="9"/>
      <c r="B61" s="10"/>
      <c r="C61" s="10"/>
      <c r="D61" s="8"/>
      <c r="E61" s="8"/>
      <c r="F61" s="14"/>
      <c r="G61" s="53"/>
      <c r="H61" s="12"/>
      <c r="I61" s="12"/>
      <c r="J61" s="12"/>
      <c r="K61" s="12"/>
      <c r="L61" s="13"/>
      <c r="M61" s="10"/>
      <c r="N61" s="10"/>
      <c r="O61" s="10"/>
      <c r="P61" s="68"/>
      <c r="Q61" s="8"/>
      <c r="R61" s="34"/>
      <c r="S61" s="34"/>
      <c r="T61" s="34"/>
    </row>
    <row r="62" spans="1:20" ht="163.5">
      <c r="A62" s="9">
        <v>703</v>
      </c>
      <c r="B62" s="8" t="s">
        <v>129</v>
      </c>
      <c r="C62" s="8" t="s">
        <v>65</v>
      </c>
      <c r="D62" s="8" t="s">
        <v>122</v>
      </c>
      <c r="E62" s="10" t="s">
        <v>15</v>
      </c>
      <c r="F62" s="11">
        <v>39814</v>
      </c>
      <c r="G62" s="11">
        <v>42369</v>
      </c>
      <c r="H62" s="12" t="s">
        <v>12</v>
      </c>
      <c r="I62" s="12" t="s">
        <v>13</v>
      </c>
      <c r="J62" s="12" t="s">
        <v>154</v>
      </c>
      <c r="K62" s="12" t="s">
        <v>155</v>
      </c>
      <c r="L62" s="13" t="s">
        <v>3</v>
      </c>
      <c r="M62" s="10">
        <v>177</v>
      </c>
      <c r="N62" s="10">
        <v>335</v>
      </c>
      <c r="O62" s="10">
        <v>335</v>
      </c>
      <c r="P62" s="68">
        <v>6</v>
      </c>
      <c r="Q62" s="8">
        <v>6</v>
      </c>
      <c r="R62" s="65">
        <v>6</v>
      </c>
      <c r="S62" s="5">
        <v>6</v>
      </c>
      <c r="T62" s="18"/>
    </row>
    <row r="63" spans="1:20" ht="12.75">
      <c r="A63" s="9"/>
      <c r="B63" s="8"/>
      <c r="C63" s="8" t="s">
        <v>62</v>
      </c>
      <c r="D63" s="8"/>
      <c r="E63" s="10"/>
      <c r="F63" s="11"/>
      <c r="G63" s="11"/>
      <c r="H63" s="12" t="s">
        <v>12</v>
      </c>
      <c r="I63" s="12" t="s">
        <v>13</v>
      </c>
      <c r="J63" s="12" t="s">
        <v>154</v>
      </c>
      <c r="K63" s="12" t="s">
        <v>87</v>
      </c>
      <c r="L63" s="13" t="s">
        <v>63</v>
      </c>
      <c r="M63" s="10">
        <v>177</v>
      </c>
      <c r="N63" s="10">
        <v>335</v>
      </c>
      <c r="O63" s="10">
        <v>335</v>
      </c>
      <c r="P63" s="68">
        <v>6</v>
      </c>
      <c r="Q63" s="8">
        <v>6</v>
      </c>
      <c r="R63" s="65">
        <v>6</v>
      </c>
      <c r="S63" s="5">
        <v>6</v>
      </c>
      <c r="T63" s="18"/>
    </row>
    <row r="64" spans="1:20" ht="12.75">
      <c r="A64" s="10"/>
      <c r="B64" s="10"/>
      <c r="C64" s="8" t="s">
        <v>72</v>
      </c>
      <c r="D64" s="8"/>
      <c r="E64" s="8"/>
      <c r="F64" s="14"/>
      <c r="G64" s="53"/>
      <c r="H64" s="12" t="s">
        <v>12</v>
      </c>
      <c r="I64" s="12" t="s">
        <v>13</v>
      </c>
      <c r="J64" s="12" t="s">
        <v>154</v>
      </c>
      <c r="K64" s="12" t="s">
        <v>87</v>
      </c>
      <c r="L64" s="13" t="s">
        <v>153</v>
      </c>
      <c r="M64" s="10">
        <v>177</v>
      </c>
      <c r="N64" s="10">
        <v>335</v>
      </c>
      <c r="O64" s="10">
        <v>335</v>
      </c>
      <c r="P64" s="68">
        <v>6</v>
      </c>
      <c r="Q64" s="8">
        <v>6</v>
      </c>
      <c r="R64" s="65">
        <v>6</v>
      </c>
      <c r="S64" s="5">
        <v>6</v>
      </c>
      <c r="T64" s="18"/>
    </row>
    <row r="65" spans="1:20" ht="174.75" customHeight="1">
      <c r="A65" s="9">
        <v>703</v>
      </c>
      <c r="B65" s="8" t="s">
        <v>130</v>
      </c>
      <c r="C65" s="10" t="s">
        <v>19</v>
      </c>
      <c r="D65" s="36" t="s">
        <v>112</v>
      </c>
      <c r="E65" s="29" t="s">
        <v>15</v>
      </c>
      <c r="F65" s="37">
        <v>39448</v>
      </c>
      <c r="G65" s="29" t="s">
        <v>109</v>
      </c>
      <c r="H65" s="12" t="s">
        <v>12</v>
      </c>
      <c r="I65" s="12" t="s">
        <v>37</v>
      </c>
      <c r="J65" s="12" t="s">
        <v>156</v>
      </c>
      <c r="K65" s="12" t="s">
        <v>87</v>
      </c>
      <c r="L65" s="13" t="s">
        <v>3</v>
      </c>
      <c r="M65" s="29">
        <v>907</v>
      </c>
      <c r="N65" s="29">
        <v>1129</v>
      </c>
      <c r="O65" s="29">
        <v>1129</v>
      </c>
      <c r="P65" s="67">
        <v>1130</v>
      </c>
      <c r="Q65" s="5">
        <f>SUM(P65*105.1/100)</f>
        <v>1187.63</v>
      </c>
      <c r="R65" s="5">
        <f>SUM(Q65*105.1/100)</f>
        <v>1248.19913</v>
      </c>
      <c r="S65" s="5">
        <f>SUM(R65*105.1/100)</f>
        <v>1311.8572856299998</v>
      </c>
      <c r="T65" s="10">
        <v>2</v>
      </c>
    </row>
    <row r="66" spans="1:20" ht="29.25" customHeight="1">
      <c r="A66" s="9"/>
      <c r="B66" s="8"/>
      <c r="C66" s="8" t="s">
        <v>62</v>
      </c>
      <c r="D66" s="8"/>
      <c r="E66" s="10"/>
      <c r="F66" s="11"/>
      <c r="G66" s="10"/>
      <c r="H66" s="12" t="s">
        <v>12</v>
      </c>
      <c r="I66" s="12" t="s">
        <v>37</v>
      </c>
      <c r="J66" s="12" t="s">
        <v>156</v>
      </c>
      <c r="K66" s="12" t="s">
        <v>87</v>
      </c>
      <c r="L66" s="13" t="s">
        <v>230</v>
      </c>
      <c r="M66" s="29">
        <v>885</v>
      </c>
      <c r="N66" s="29">
        <v>885</v>
      </c>
      <c r="O66" s="29">
        <v>885</v>
      </c>
      <c r="P66" s="67">
        <v>885</v>
      </c>
      <c r="Q66" s="5">
        <f aca="true" t="shared" si="1" ref="Q66:S122">SUM(P66*105.1/100)</f>
        <v>930.135</v>
      </c>
      <c r="R66" s="5">
        <f t="shared" si="1"/>
        <v>977.5718849999998</v>
      </c>
      <c r="S66" s="5">
        <f t="shared" si="1"/>
        <v>1027.4280511349998</v>
      </c>
      <c r="T66" s="10"/>
    </row>
    <row r="67" spans="1:20" ht="29.25" customHeight="1">
      <c r="A67" s="9"/>
      <c r="B67" s="8"/>
      <c r="C67" s="2" t="s">
        <v>61</v>
      </c>
      <c r="D67" s="8"/>
      <c r="E67" s="10"/>
      <c r="F67" s="11"/>
      <c r="G67" s="10"/>
      <c r="H67" s="12" t="s">
        <v>12</v>
      </c>
      <c r="I67" s="12" t="s">
        <v>37</v>
      </c>
      <c r="J67" s="12" t="s">
        <v>156</v>
      </c>
      <c r="K67" s="12" t="s">
        <v>87</v>
      </c>
      <c r="L67" s="13" t="s">
        <v>157</v>
      </c>
      <c r="M67" s="29">
        <v>22</v>
      </c>
      <c r="N67" s="29">
        <v>74</v>
      </c>
      <c r="O67" s="29">
        <v>74</v>
      </c>
      <c r="P67" s="67">
        <v>75</v>
      </c>
      <c r="Q67" s="5">
        <f t="shared" si="1"/>
        <v>78.825</v>
      </c>
      <c r="R67" s="5">
        <f t="shared" si="1"/>
        <v>82.845075</v>
      </c>
      <c r="S67" s="5">
        <f t="shared" si="1"/>
        <v>87.07017382499998</v>
      </c>
      <c r="T67" s="10"/>
    </row>
    <row r="68" spans="1:20" ht="29.25" customHeight="1">
      <c r="A68" s="9"/>
      <c r="B68" s="8"/>
      <c r="C68" s="8" t="s">
        <v>72</v>
      </c>
      <c r="D68" s="8"/>
      <c r="E68" s="10"/>
      <c r="F68" s="11"/>
      <c r="G68" s="10"/>
      <c r="H68" s="12" t="s">
        <v>12</v>
      </c>
      <c r="I68" s="12" t="s">
        <v>37</v>
      </c>
      <c r="J68" s="12" t="s">
        <v>156</v>
      </c>
      <c r="K68" s="12" t="s">
        <v>87</v>
      </c>
      <c r="L68" s="13" t="s">
        <v>10</v>
      </c>
      <c r="M68" s="29"/>
      <c r="N68" s="29"/>
      <c r="O68" s="29"/>
      <c r="P68" s="67"/>
      <c r="Q68" s="5">
        <f t="shared" si="1"/>
        <v>0</v>
      </c>
      <c r="R68" s="5">
        <f t="shared" si="1"/>
        <v>0</v>
      </c>
      <c r="S68" s="5">
        <f t="shared" si="1"/>
        <v>0</v>
      </c>
      <c r="T68" s="10"/>
    </row>
    <row r="69" spans="1:20" ht="29.25" customHeight="1">
      <c r="A69" s="9"/>
      <c r="B69" s="8"/>
      <c r="C69" s="10" t="s">
        <v>7</v>
      </c>
      <c r="D69" s="8"/>
      <c r="E69" s="10"/>
      <c r="F69" s="11"/>
      <c r="G69" s="10"/>
      <c r="H69" s="12" t="s">
        <v>12</v>
      </c>
      <c r="I69" s="12" t="s">
        <v>37</v>
      </c>
      <c r="J69" s="12" t="s">
        <v>156</v>
      </c>
      <c r="K69" s="12" t="s">
        <v>87</v>
      </c>
      <c r="L69" s="13" t="s">
        <v>9</v>
      </c>
      <c r="M69" s="29"/>
      <c r="N69" s="29">
        <v>90</v>
      </c>
      <c r="O69" s="29">
        <v>90</v>
      </c>
      <c r="P69" s="67">
        <v>90</v>
      </c>
      <c r="Q69" s="5">
        <f t="shared" si="1"/>
        <v>94.59</v>
      </c>
      <c r="R69" s="5">
        <f t="shared" si="1"/>
        <v>99.41409</v>
      </c>
      <c r="S69" s="5">
        <f t="shared" si="1"/>
        <v>104.48420859</v>
      </c>
      <c r="T69" s="10"/>
    </row>
    <row r="70" spans="1:20" ht="29.25" customHeight="1">
      <c r="A70" s="9"/>
      <c r="B70" s="8"/>
      <c r="C70" s="10" t="s">
        <v>57</v>
      </c>
      <c r="D70" s="8"/>
      <c r="E70" s="10"/>
      <c r="F70" s="11"/>
      <c r="G70" s="10"/>
      <c r="H70" s="12" t="s">
        <v>12</v>
      </c>
      <c r="I70" s="12" t="s">
        <v>37</v>
      </c>
      <c r="J70" s="12" t="s">
        <v>156</v>
      </c>
      <c r="K70" s="12" t="s">
        <v>87</v>
      </c>
      <c r="L70" s="13" t="s">
        <v>58</v>
      </c>
      <c r="M70" s="29"/>
      <c r="N70" s="29">
        <v>80</v>
      </c>
      <c r="O70" s="29">
        <v>80</v>
      </c>
      <c r="P70" s="67">
        <v>80</v>
      </c>
      <c r="Q70" s="5">
        <f t="shared" si="1"/>
        <v>84.08</v>
      </c>
      <c r="R70" s="5">
        <f t="shared" si="1"/>
        <v>88.36807999999999</v>
      </c>
      <c r="S70" s="5">
        <f t="shared" si="1"/>
        <v>92.87485207999998</v>
      </c>
      <c r="T70" s="10"/>
    </row>
    <row r="71" spans="1:20" ht="29.25" customHeight="1">
      <c r="A71" s="9"/>
      <c r="B71" s="8"/>
      <c r="C71" s="10"/>
      <c r="D71" s="8"/>
      <c r="E71" s="10"/>
      <c r="F71" s="11"/>
      <c r="G71" s="10"/>
      <c r="H71" s="12"/>
      <c r="I71" s="12"/>
      <c r="J71" s="12"/>
      <c r="K71" s="12"/>
      <c r="L71" s="13"/>
      <c r="M71" s="29"/>
      <c r="N71" s="29"/>
      <c r="O71" s="29"/>
      <c r="P71" s="67"/>
      <c r="Q71" s="5">
        <f t="shared" si="1"/>
        <v>0</v>
      </c>
      <c r="R71" s="5">
        <f t="shared" si="1"/>
        <v>0</v>
      </c>
      <c r="S71" s="5">
        <f t="shared" si="1"/>
        <v>0</v>
      </c>
      <c r="T71" s="10"/>
    </row>
    <row r="72" spans="1:20" ht="69" customHeight="1">
      <c r="A72" s="9"/>
      <c r="B72" s="8"/>
      <c r="C72" s="10"/>
      <c r="D72" s="8"/>
      <c r="E72" s="10"/>
      <c r="F72" s="11"/>
      <c r="G72" s="29"/>
      <c r="H72" s="12"/>
      <c r="I72" s="12"/>
      <c r="J72" s="12"/>
      <c r="K72" s="12"/>
      <c r="L72" s="13"/>
      <c r="M72" s="29"/>
      <c r="N72" s="29"/>
      <c r="O72" s="29"/>
      <c r="P72" s="67"/>
      <c r="Q72" s="5">
        <f t="shared" si="1"/>
        <v>0</v>
      </c>
      <c r="R72" s="5">
        <f t="shared" si="1"/>
        <v>0</v>
      </c>
      <c r="S72" s="5">
        <f t="shared" si="1"/>
        <v>0</v>
      </c>
      <c r="T72" s="10"/>
    </row>
    <row r="73" spans="1:20" ht="29.25" customHeight="1">
      <c r="A73" s="9"/>
      <c r="B73" s="8"/>
      <c r="C73" s="10"/>
      <c r="D73" s="8"/>
      <c r="E73" s="10"/>
      <c r="F73" s="11"/>
      <c r="G73" s="29"/>
      <c r="H73" s="12"/>
      <c r="I73" s="12"/>
      <c r="J73" s="12"/>
      <c r="K73" s="12"/>
      <c r="L73" s="13"/>
      <c r="M73" s="29"/>
      <c r="N73" s="29"/>
      <c r="O73" s="29"/>
      <c r="P73" s="67"/>
      <c r="Q73" s="5">
        <f t="shared" si="1"/>
        <v>0</v>
      </c>
      <c r="R73" s="5">
        <f t="shared" si="1"/>
        <v>0</v>
      </c>
      <c r="S73" s="5">
        <f t="shared" si="1"/>
        <v>0</v>
      </c>
      <c r="T73" s="10"/>
    </row>
    <row r="74" spans="1:20" ht="45" customHeight="1">
      <c r="A74" s="9">
        <v>703</v>
      </c>
      <c r="B74" s="8"/>
      <c r="C74" s="10" t="s">
        <v>186</v>
      </c>
      <c r="D74" s="8" t="s">
        <v>183</v>
      </c>
      <c r="E74" s="10" t="s">
        <v>15</v>
      </c>
      <c r="F74" s="11">
        <v>38756</v>
      </c>
      <c r="G74" s="29" t="s">
        <v>109</v>
      </c>
      <c r="H74" s="12" t="s">
        <v>12</v>
      </c>
      <c r="I74" s="12" t="s">
        <v>37</v>
      </c>
      <c r="J74" s="12" t="s">
        <v>187</v>
      </c>
      <c r="K74" s="12" t="s">
        <v>87</v>
      </c>
      <c r="L74" s="13" t="s">
        <v>3</v>
      </c>
      <c r="M74" s="29">
        <v>2</v>
      </c>
      <c r="N74" s="29">
        <v>2</v>
      </c>
      <c r="O74" s="29">
        <v>2</v>
      </c>
      <c r="P74" s="67">
        <v>0</v>
      </c>
      <c r="Q74" s="5">
        <f t="shared" si="1"/>
        <v>0</v>
      </c>
      <c r="R74" s="5">
        <f t="shared" si="1"/>
        <v>0</v>
      </c>
      <c r="S74" s="5">
        <f t="shared" si="1"/>
        <v>0</v>
      </c>
      <c r="T74" s="10"/>
    </row>
    <row r="75" spans="1:20" ht="12.75">
      <c r="A75" s="10"/>
      <c r="B75" s="10"/>
      <c r="C75" s="10"/>
      <c r="D75" s="8"/>
      <c r="E75" s="8"/>
      <c r="F75" s="14"/>
      <c r="G75" s="53"/>
      <c r="H75" s="12"/>
      <c r="I75" s="12"/>
      <c r="J75" s="12"/>
      <c r="K75" s="12"/>
      <c r="L75" s="13"/>
      <c r="M75" s="10"/>
      <c r="N75" s="10"/>
      <c r="O75" s="10"/>
      <c r="P75" s="68"/>
      <c r="Q75" s="5">
        <f t="shared" si="1"/>
        <v>0</v>
      </c>
      <c r="R75" s="5">
        <f t="shared" si="1"/>
        <v>0</v>
      </c>
      <c r="S75" s="5">
        <f t="shared" si="1"/>
        <v>0</v>
      </c>
      <c r="T75" s="18"/>
    </row>
    <row r="76" spans="1:20" ht="209.25" customHeight="1">
      <c r="A76" s="9">
        <v>703</v>
      </c>
      <c r="B76" s="8" t="s">
        <v>131</v>
      </c>
      <c r="C76" s="29" t="s">
        <v>42</v>
      </c>
      <c r="D76" s="36" t="s">
        <v>113</v>
      </c>
      <c r="E76" s="29" t="s">
        <v>15</v>
      </c>
      <c r="F76" s="37">
        <v>39626</v>
      </c>
      <c r="G76" s="29" t="s">
        <v>109</v>
      </c>
      <c r="H76" s="12" t="s">
        <v>12</v>
      </c>
      <c r="I76" s="12" t="s">
        <v>37</v>
      </c>
      <c r="J76" s="12" t="s">
        <v>158</v>
      </c>
      <c r="K76" s="12" t="s">
        <v>87</v>
      </c>
      <c r="L76" s="13" t="s">
        <v>3</v>
      </c>
      <c r="M76" s="29">
        <v>200</v>
      </c>
      <c r="N76" s="29">
        <v>100</v>
      </c>
      <c r="O76" s="29">
        <v>100</v>
      </c>
      <c r="P76" s="70">
        <v>313</v>
      </c>
      <c r="Q76" s="5">
        <f t="shared" si="1"/>
        <v>328.96299999999997</v>
      </c>
      <c r="R76" s="5">
        <f t="shared" si="1"/>
        <v>345.7401129999999</v>
      </c>
      <c r="S76" s="5">
        <f t="shared" si="1"/>
        <v>363.3728587629999</v>
      </c>
      <c r="T76" s="10">
        <v>2</v>
      </c>
    </row>
    <row r="77" spans="1:20" ht="21.75" customHeight="1">
      <c r="A77" s="9"/>
      <c r="B77" s="8"/>
      <c r="C77" s="10" t="s">
        <v>62</v>
      </c>
      <c r="D77" s="8"/>
      <c r="E77" s="10"/>
      <c r="F77" s="11"/>
      <c r="G77" s="10"/>
      <c r="H77" s="12" t="s">
        <v>12</v>
      </c>
      <c r="I77" s="12" t="s">
        <v>37</v>
      </c>
      <c r="J77" s="12" t="s">
        <v>158</v>
      </c>
      <c r="K77" s="12" t="s">
        <v>87</v>
      </c>
      <c r="L77" s="13" t="s">
        <v>63</v>
      </c>
      <c r="M77" s="29">
        <v>100</v>
      </c>
      <c r="N77" s="29">
        <v>0</v>
      </c>
      <c r="O77" s="29">
        <v>0</v>
      </c>
      <c r="P77" s="70"/>
      <c r="Q77" s="5">
        <f t="shared" si="1"/>
        <v>0</v>
      </c>
      <c r="R77" s="5">
        <f t="shared" si="1"/>
        <v>0</v>
      </c>
      <c r="S77" s="5">
        <f t="shared" si="1"/>
        <v>0</v>
      </c>
      <c r="T77" s="10"/>
    </row>
    <row r="78" spans="1:20" ht="21.75" customHeight="1">
      <c r="A78" s="9"/>
      <c r="B78" s="8"/>
      <c r="C78" s="10" t="s">
        <v>61</v>
      </c>
      <c r="D78" s="8"/>
      <c r="E78" s="10"/>
      <c r="F78" s="11"/>
      <c r="G78" s="10"/>
      <c r="H78" s="12" t="s">
        <v>12</v>
      </c>
      <c r="I78" s="12" t="s">
        <v>37</v>
      </c>
      <c r="J78" s="12" t="s">
        <v>195</v>
      </c>
      <c r="K78" s="12" t="s">
        <v>196</v>
      </c>
      <c r="L78" s="13" t="s">
        <v>191</v>
      </c>
      <c r="M78" s="29">
        <v>100</v>
      </c>
      <c r="N78" s="29">
        <v>100</v>
      </c>
      <c r="O78" s="29">
        <v>100</v>
      </c>
      <c r="P78" s="70">
        <v>313</v>
      </c>
      <c r="Q78" s="5">
        <f t="shared" si="1"/>
        <v>328.96299999999997</v>
      </c>
      <c r="R78" s="5">
        <f t="shared" si="1"/>
        <v>345.7401129999999</v>
      </c>
      <c r="S78" s="5">
        <f t="shared" si="1"/>
        <v>363.3728587629999</v>
      </c>
      <c r="T78" s="10"/>
    </row>
    <row r="79" spans="1:20" ht="21.75" customHeight="1">
      <c r="A79" s="9"/>
      <c r="B79" s="8"/>
      <c r="C79" s="10" t="s">
        <v>57</v>
      </c>
      <c r="D79" s="8"/>
      <c r="E79" s="10"/>
      <c r="F79" s="11"/>
      <c r="G79" s="10"/>
      <c r="H79" s="12" t="s">
        <v>12</v>
      </c>
      <c r="I79" s="12" t="s">
        <v>37</v>
      </c>
      <c r="J79" s="12" t="s">
        <v>158</v>
      </c>
      <c r="K79" s="12" t="s">
        <v>87</v>
      </c>
      <c r="L79" s="13" t="s">
        <v>58</v>
      </c>
      <c r="M79" s="29"/>
      <c r="N79" s="29"/>
      <c r="O79" s="29"/>
      <c r="P79" s="70"/>
      <c r="Q79" s="5">
        <f t="shared" si="1"/>
        <v>0</v>
      </c>
      <c r="R79" s="5">
        <f t="shared" si="1"/>
        <v>0</v>
      </c>
      <c r="S79" s="5">
        <f t="shared" si="1"/>
        <v>0</v>
      </c>
      <c r="T79" s="10"/>
    </row>
    <row r="80" spans="1:20" ht="21.75" customHeight="1">
      <c r="A80" s="9"/>
      <c r="B80" s="8"/>
      <c r="C80" s="10"/>
      <c r="D80" s="8"/>
      <c r="E80" s="10"/>
      <c r="F80" s="11"/>
      <c r="G80" s="10"/>
      <c r="H80" s="12"/>
      <c r="I80" s="12"/>
      <c r="J80" s="12"/>
      <c r="K80" s="12"/>
      <c r="L80" s="13"/>
      <c r="M80" s="29"/>
      <c r="N80" s="29"/>
      <c r="O80" s="29"/>
      <c r="P80" s="70"/>
      <c r="Q80" s="5">
        <f t="shared" si="1"/>
        <v>0</v>
      </c>
      <c r="R80" s="5">
        <f t="shared" si="1"/>
        <v>0</v>
      </c>
      <c r="S80" s="5">
        <f t="shared" si="1"/>
        <v>0</v>
      </c>
      <c r="T80" s="10"/>
    </row>
    <row r="81" spans="1:20" ht="47.25" customHeight="1">
      <c r="A81" s="9">
        <v>703</v>
      </c>
      <c r="B81" s="8" t="s">
        <v>132</v>
      </c>
      <c r="C81" s="38" t="s">
        <v>59</v>
      </c>
      <c r="D81" s="8"/>
      <c r="E81" s="10"/>
      <c r="F81" s="11"/>
      <c r="G81" s="10"/>
      <c r="H81" s="12" t="s">
        <v>12</v>
      </c>
      <c r="I81" s="12" t="s">
        <v>37</v>
      </c>
      <c r="J81" s="12" t="s">
        <v>188</v>
      </c>
      <c r="K81" s="12" t="s">
        <v>87</v>
      </c>
      <c r="L81" s="13" t="s">
        <v>3</v>
      </c>
      <c r="M81" s="29">
        <v>103</v>
      </c>
      <c r="N81" s="29">
        <v>166</v>
      </c>
      <c r="O81" s="29">
        <v>166</v>
      </c>
      <c r="P81" s="70">
        <v>107</v>
      </c>
      <c r="Q81" s="5">
        <f t="shared" si="1"/>
        <v>112.457</v>
      </c>
      <c r="R81" s="5">
        <f t="shared" si="1"/>
        <v>118.19230699999999</v>
      </c>
      <c r="S81" s="5">
        <f t="shared" si="1"/>
        <v>124.22011465699998</v>
      </c>
      <c r="T81" s="10"/>
    </row>
    <row r="82" spans="1:20" ht="21.75" customHeight="1">
      <c r="A82" s="9"/>
      <c r="B82" s="8"/>
      <c r="C82" s="10" t="s">
        <v>62</v>
      </c>
      <c r="D82" s="8"/>
      <c r="E82" s="10"/>
      <c r="F82" s="11"/>
      <c r="G82" s="10"/>
      <c r="H82" s="12" t="s">
        <v>12</v>
      </c>
      <c r="I82" s="12" t="s">
        <v>37</v>
      </c>
      <c r="J82" s="12" t="s">
        <v>188</v>
      </c>
      <c r="K82" s="12" t="s">
        <v>87</v>
      </c>
      <c r="L82" s="13" t="s">
        <v>63</v>
      </c>
      <c r="M82" s="29">
        <v>71</v>
      </c>
      <c r="N82" s="29">
        <v>134</v>
      </c>
      <c r="O82" s="29">
        <v>134</v>
      </c>
      <c r="P82" s="70">
        <v>50</v>
      </c>
      <c r="Q82" s="5">
        <f t="shared" si="1"/>
        <v>52.55</v>
      </c>
      <c r="R82" s="5">
        <f t="shared" si="1"/>
        <v>55.23004999999999</v>
      </c>
      <c r="S82" s="5">
        <f t="shared" si="1"/>
        <v>58.04678254999999</v>
      </c>
      <c r="T82" s="10"/>
    </row>
    <row r="83" spans="1:20" ht="21.75" customHeight="1">
      <c r="A83" s="9"/>
      <c r="B83" s="8"/>
      <c r="C83" s="10"/>
      <c r="D83" s="8"/>
      <c r="E83" s="10"/>
      <c r="F83" s="11"/>
      <c r="G83" s="10"/>
      <c r="H83" s="12" t="s">
        <v>12</v>
      </c>
      <c r="I83" s="12" t="s">
        <v>37</v>
      </c>
      <c r="J83" s="12" t="s">
        <v>184</v>
      </c>
      <c r="K83" s="12" t="s">
        <v>87</v>
      </c>
      <c r="L83" s="13" t="s">
        <v>63</v>
      </c>
      <c r="M83" s="29">
        <v>4</v>
      </c>
      <c r="N83" s="29">
        <v>4</v>
      </c>
      <c r="O83" s="29">
        <v>4</v>
      </c>
      <c r="P83" s="70">
        <v>56</v>
      </c>
      <c r="Q83" s="5">
        <f t="shared" si="1"/>
        <v>58.855999999999995</v>
      </c>
      <c r="R83" s="5">
        <f t="shared" si="1"/>
        <v>61.85765599999999</v>
      </c>
      <c r="S83" s="5">
        <f t="shared" si="1"/>
        <v>65.01239645599999</v>
      </c>
      <c r="T83" s="10"/>
    </row>
    <row r="84" spans="1:20" ht="21.75" customHeight="1">
      <c r="A84" s="9"/>
      <c r="B84" s="8"/>
      <c r="C84" s="10"/>
      <c r="D84" s="8"/>
      <c r="E84" s="10"/>
      <c r="F84" s="11"/>
      <c r="G84" s="10"/>
      <c r="H84" s="12" t="s">
        <v>12</v>
      </c>
      <c r="I84" s="12" t="s">
        <v>37</v>
      </c>
      <c r="J84" s="12" t="s">
        <v>185</v>
      </c>
      <c r="K84" s="12" t="s">
        <v>87</v>
      </c>
      <c r="L84" s="13" t="s">
        <v>63</v>
      </c>
      <c r="M84" s="29">
        <v>3</v>
      </c>
      <c r="N84" s="29">
        <v>3</v>
      </c>
      <c r="O84" s="29">
        <v>3</v>
      </c>
      <c r="P84" s="70">
        <v>1</v>
      </c>
      <c r="Q84" s="5">
        <f t="shared" si="1"/>
        <v>1.051</v>
      </c>
      <c r="R84" s="5">
        <f t="shared" si="1"/>
        <v>1.1046009999999997</v>
      </c>
      <c r="S84" s="5">
        <f t="shared" si="1"/>
        <v>1.1609356509999997</v>
      </c>
      <c r="T84" s="10"/>
    </row>
    <row r="85" spans="1:20" ht="21.75" customHeight="1">
      <c r="A85" s="9"/>
      <c r="B85" s="8"/>
      <c r="C85" s="10"/>
      <c r="D85" s="8"/>
      <c r="E85" s="10"/>
      <c r="F85" s="11"/>
      <c r="G85" s="10"/>
      <c r="H85" s="12" t="s">
        <v>12</v>
      </c>
      <c r="I85" s="12" t="s">
        <v>37</v>
      </c>
      <c r="J85" s="12" t="s">
        <v>192</v>
      </c>
      <c r="K85" s="12" t="s">
        <v>87</v>
      </c>
      <c r="L85" s="13" t="s">
        <v>191</v>
      </c>
      <c r="M85" s="29">
        <v>25</v>
      </c>
      <c r="N85" s="29">
        <v>25</v>
      </c>
      <c r="O85" s="29">
        <v>25</v>
      </c>
      <c r="P85" s="70">
        <v>0</v>
      </c>
      <c r="Q85" s="5">
        <f t="shared" si="1"/>
        <v>0</v>
      </c>
      <c r="R85" s="5">
        <f t="shared" si="1"/>
        <v>0</v>
      </c>
      <c r="S85" s="5">
        <f t="shared" si="1"/>
        <v>0</v>
      </c>
      <c r="T85" s="10"/>
    </row>
    <row r="86" spans="1:20" ht="21.75" customHeight="1">
      <c r="A86" s="9"/>
      <c r="B86" s="8"/>
      <c r="C86" s="10"/>
      <c r="D86" s="8"/>
      <c r="E86" s="10"/>
      <c r="F86" s="11"/>
      <c r="G86" s="10"/>
      <c r="H86" s="12"/>
      <c r="I86" s="12"/>
      <c r="J86" s="12"/>
      <c r="K86" s="12"/>
      <c r="L86" s="13"/>
      <c r="M86" s="29"/>
      <c r="N86" s="29"/>
      <c r="O86" s="29"/>
      <c r="P86" s="70"/>
      <c r="Q86" s="5">
        <f t="shared" si="1"/>
        <v>0</v>
      </c>
      <c r="R86" s="5">
        <f t="shared" si="1"/>
        <v>0</v>
      </c>
      <c r="S86" s="5">
        <f t="shared" si="1"/>
        <v>0</v>
      </c>
      <c r="T86" s="10"/>
    </row>
    <row r="87" spans="1:20" ht="21.75" customHeight="1">
      <c r="A87" s="9"/>
      <c r="B87" s="8"/>
      <c r="C87" s="10"/>
      <c r="D87" s="8"/>
      <c r="E87" s="10"/>
      <c r="F87" s="11"/>
      <c r="G87" s="10"/>
      <c r="H87" s="12"/>
      <c r="I87" s="12"/>
      <c r="J87" s="12"/>
      <c r="K87" s="12"/>
      <c r="L87" s="13"/>
      <c r="M87" s="29"/>
      <c r="N87" s="29"/>
      <c r="O87" s="29"/>
      <c r="P87" s="70"/>
      <c r="Q87" s="5">
        <f t="shared" si="1"/>
        <v>0</v>
      </c>
      <c r="R87" s="5">
        <f t="shared" si="1"/>
        <v>0</v>
      </c>
      <c r="S87" s="5">
        <f t="shared" si="1"/>
        <v>0</v>
      </c>
      <c r="T87" s="10"/>
    </row>
    <row r="88" spans="1:20" ht="43.5" customHeight="1">
      <c r="A88" s="9">
        <v>703</v>
      </c>
      <c r="B88" s="8" t="s">
        <v>133</v>
      </c>
      <c r="C88" s="10" t="s">
        <v>43</v>
      </c>
      <c r="D88" s="54" t="s">
        <v>123</v>
      </c>
      <c r="E88" s="11" t="s">
        <v>15</v>
      </c>
      <c r="F88" s="11">
        <v>38953</v>
      </c>
      <c r="G88" s="10" t="s">
        <v>109</v>
      </c>
      <c r="H88" s="12" t="s">
        <v>12</v>
      </c>
      <c r="I88" s="12" t="s">
        <v>37</v>
      </c>
      <c r="J88" s="12" t="s">
        <v>189</v>
      </c>
      <c r="K88" s="12" t="s">
        <v>87</v>
      </c>
      <c r="L88" s="13" t="s">
        <v>3</v>
      </c>
      <c r="M88" s="29">
        <v>141</v>
      </c>
      <c r="N88" s="29">
        <v>141</v>
      </c>
      <c r="O88" s="29">
        <v>141</v>
      </c>
      <c r="P88" s="70">
        <v>50</v>
      </c>
      <c r="Q88" s="5">
        <f t="shared" si="1"/>
        <v>52.55</v>
      </c>
      <c r="R88" s="5">
        <f t="shared" si="1"/>
        <v>55.23004999999999</v>
      </c>
      <c r="S88" s="5">
        <f t="shared" si="1"/>
        <v>58.04678254999999</v>
      </c>
      <c r="T88" s="10"/>
    </row>
    <row r="89" spans="1:20" ht="21.75" customHeight="1">
      <c r="A89" s="9"/>
      <c r="B89" s="8"/>
      <c r="C89" s="10" t="s">
        <v>61</v>
      </c>
      <c r="D89" s="57"/>
      <c r="E89" s="10"/>
      <c r="F89" s="11"/>
      <c r="G89" s="10"/>
      <c r="H89" s="12" t="s">
        <v>12</v>
      </c>
      <c r="I89" s="12" t="s">
        <v>37</v>
      </c>
      <c r="J89" s="12" t="s">
        <v>189</v>
      </c>
      <c r="K89" s="12" t="s">
        <v>87</v>
      </c>
      <c r="L89" s="13" t="s">
        <v>60</v>
      </c>
      <c r="M89" s="29">
        <v>50</v>
      </c>
      <c r="N89" s="29">
        <v>50</v>
      </c>
      <c r="O89" s="29">
        <v>50</v>
      </c>
      <c r="P89" s="70">
        <v>0</v>
      </c>
      <c r="Q89" s="5">
        <f t="shared" si="1"/>
        <v>0</v>
      </c>
      <c r="R89" s="5">
        <f t="shared" si="1"/>
        <v>0</v>
      </c>
      <c r="S89" s="5">
        <f t="shared" si="1"/>
        <v>0</v>
      </c>
      <c r="T89" s="10"/>
    </row>
    <row r="90" spans="1:20" ht="21.75" customHeight="1">
      <c r="A90" s="9"/>
      <c r="B90" s="8"/>
      <c r="C90" s="10"/>
      <c r="D90" s="57"/>
      <c r="E90" s="10"/>
      <c r="F90" s="11"/>
      <c r="G90" s="10"/>
      <c r="H90" s="12" t="s">
        <v>12</v>
      </c>
      <c r="I90" s="12" t="s">
        <v>37</v>
      </c>
      <c r="J90" s="12" t="s">
        <v>193</v>
      </c>
      <c r="K90" s="12" t="s">
        <v>87</v>
      </c>
      <c r="L90" s="13" t="s">
        <v>63</v>
      </c>
      <c r="M90" s="29">
        <v>41</v>
      </c>
      <c r="N90" s="29">
        <v>41</v>
      </c>
      <c r="O90" s="29">
        <v>41</v>
      </c>
      <c r="P90" s="68">
        <v>40</v>
      </c>
      <c r="Q90" s="5">
        <f t="shared" si="1"/>
        <v>42.04</v>
      </c>
      <c r="R90" s="5">
        <f t="shared" si="1"/>
        <v>44.184039999999996</v>
      </c>
      <c r="S90" s="5">
        <f t="shared" si="1"/>
        <v>46.43742603999999</v>
      </c>
      <c r="T90" s="10"/>
    </row>
    <row r="91" spans="1:20" ht="21.75" customHeight="1">
      <c r="A91" s="9"/>
      <c r="B91" s="8"/>
      <c r="C91" s="10"/>
      <c r="D91" s="57"/>
      <c r="E91" s="10"/>
      <c r="F91" s="11"/>
      <c r="G91" s="10"/>
      <c r="H91" s="12" t="s">
        <v>12</v>
      </c>
      <c r="I91" s="12" t="s">
        <v>37</v>
      </c>
      <c r="J91" s="12" t="s">
        <v>194</v>
      </c>
      <c r="K91" s="12" t="s">
        <v>231</v>
      </c>
      <c r="L91" s="13" t="s">
        <v>191</v>
      </c>
      <c r="M91" s="29">
        <v>50</v>
      </c>
      <c r="N91" s="29">
        <v>50</v>
      </c>
      <c r="O91" s="29">
        <v>50</v>
      </c>
      <c r="P91" s="68">
        <v>10</v>
      </c>
      <c r="Q91" s="5">
        <f t="shared" si="1"/>
        <v>10.51</v>
      </c>
      <c r="R91" s="5">
        <f t="shared" si="1"/>
        <v>11.046009999999999</v>
      </c>
      <c r="S91" s="5">
        <f t="shared" si="1"/>
        <v>11.609356509999998</v>
      </c>
      <c r="T91" s="10"/>
    </row>
    <row r="92" spans="1:20" ht="51" customHeight="1">
      <c r="A92" s="9">
        <v>703</v>
      </c>
      <c r="B92" s="8" t="s">
        <v>134</v>
      </c>
      <c r="C92" s="35" t="s">
        <v>41</v>
      </c>
      <c r="D92" s="36" t="s">
        <v>111</v>
      </c>
      <c r="E92" s="10" t="s">
        <v>15</v>
      </c>
      <c r="F92" s="11">
        <v>40389</v>
      </c>
      <c r="G92" s="10" t="s">
        <v>109</v>
      </c>
      <c r="H92" s="12" t="s">
        <v>12</v>
      </c>
      <c r="I92" s="12" t="s">
        <v>37</v>
      </c>
      <c r="J92" s="12" t="s">
        <v>190</v>
      </c>
      <c r="K92" s="12" t="s">
        <v>87</v>
      </c>
      <c r="L92" s="13" t="s">
        <v>3</v>
      </c>
      <c r="M92" s="29">
        <v>82</v>
      </c>
      <c r="N92" s="29">
        <v>540</v>
      </c>
      <c r="O92" s="29">
        <v>540</v>
      </c>
      <c r="P92" s="68">
        <v>294</v>
      </c>
      <c r="Q92" s="5">
        <f t="shared" si="1"/>
        <v>308.99399999999997</v>
      </c>
      <c r="R92" s="5">
        <f t="shared" si="1"/>
        <v>324.75269399999996</v>
      </c>
      <c r="S92" s="5">
        <f t="shared" si="1"/>
        <v>341.31508139399995</v>
      </c>
      <c r="T92" s="10"/>
    </row>
    <row r="93" spans="1:20" ht="21.75" customHeight="1">
      <c r="A93" s="9"/>
      <c r="B93" s="8"/>
      <c r="C93" s="10" t="s">
        <v>62</v>
      </c>
      <c r="D93" s="8"/>
      <c r="E93" s="10"/>
      <c r="F93" s="11"/>
      <c r="G93" s="10"/>
      <c r="H93" s="12" t="s">
        <v>12</v>
      </c>
      <c r="I93" s="12" t="s">
        <v>37</v>
      </c>
      <c r="J93" s="12" t="s">
        <v>190</v>
      </c>
      <c r="K93" s="12" t="s">
        <v>87</v>
      </c>
      <c r="L93" s="13" t="s">
        <v>63</v>
      </c>
      <c r="M93" s="29">
        <v>32</v>
      </c>
      <c r="N93" s="29">
        <v>450</v>
      </c>
      <c r="O93" s="29">
        <v>450</v>
      </c>
      <c r="P93" s="68">
        <v>190</v>
      </c>
      <c r="Q93" s="5">
        <f t="shared" si="1"/>
        <v>199.69</v>
      </c>
      <c r="R93" s="5">
        <f t="shared" si="1"/>
        <v>209.87418999999997</v>
      </c>
      <c r="S93" s="5">
        <f t="shared" si="1"/>
        <v>220.57777368999996</v>
      </c>
      <c r="T93" s="10"/>
    </row>
    <row r="94" spans="1:20" ht="21.75" customHeight="1">
      <c r="A94" s="9"/>
      <c r="B94" s="8"/>
      <c r="C94" s="10" t="s">
        <v>61</v>
      </c>
      <c r="D94" s="8"/>
      <c r="E94" s="10"/>
      <c r="F94" s="11"/>
      <c r="G94" s="10"/>
      <c r="H94" s="12" t="s">
        <v>12</v>
      </c>
      <c r="I94" s="12" t="s">
        <v>37</v>
      </c>
      <c r="J94" s="12" t="s">
        <v>219</v>
      </c>
      <c r="K94" s="12" t="s">
        <v>87</v>
      </c>
      <c r="L94" s="13" t="s">
        <v>60</v>
      </c>
      <c r="M94" s="29">
        <v>50</v>
      </c>
      <c r="N94" s="29">
        <v>90</v>
      </c>
      <c r="O94" s="29">
        <v>90</v>
      </c>
      <c r="P94" s="68">
        <v>100</v>
      </c>
      <c r="Q94" s="5">
        <f t="shared" si="1"/>
        <v>105.1</v>
      </c>
      <c r="R94" s="5">
        <f t="shared" si="1"/>
        <v>110.46009999999998</v>
      </c>
      <c r="S94" s="5">
        <f t="shared" si="1"/>
        <v>116.09356509999998</v>
      </c>
      <c r="T94" s="10"/>
    </row>
    <row r="95" spans="1:20" ht="21.75" customHeight="1">
      <c r="A95" s="9"/>
      <c r="B95" s="8"/>
      <c r="C95" s="10"/>
      <c r="D95" s="8"/>
      <c r="E95" s="10"/>
      <c r="F95" s="11"/>
      <c r="G95" s="10"/>
      <c r="H95" s="12" t="s">
        <v>12</v>
      </c>
      <c r="I95" s="12" t="s">
        <v>37</v>
      </c>
      <c r="J95" s="12" t="s">
        <v>193</v>
      </c>
      <c r="K95" s="12" t="s">
        <v>87</v>
      </c>
      <c r="L95" s="13" t="s">
        <v>155</v>
      </c>
      <c r="M95" s="29"/>
      <c r="N95" s="29"/>
      <c r="O95" s="29"/>
      <c r="P95" s="68">
        <v>0</v>
      </c>
      <c r="Q95" s="5">
        <f t="shared" si="1"/>
        <v>0</v>
      </c>
      <c r="R95" s="5">
        <f t="shared" si="1"/>
        <v>0</v>
      </c>
      <c r="S95" s="5">
        <f t="shared" si="1"/>
        <v>0</v>
      </c>
      <c r="T95" s="10"/>
    </row>
    <row r="96" spans="1:20" ht="12.75">
      <c r="A96" s="10"/>
      <c r="B96" s="10"/>
      <c r="C96" s="10" t="s">
        <v>217</v>
      </c>
      <c r="D96" s="8"/>
      <c r="E96" s="8"/>
      <c r="F96" s="14"/>
      <c r="G96" s="53"/>
      <c r="H96" s="12" t="s">
        <v>12</v>
      </c>
      <c r="I96" s="12" t="s">
        <v>37</v>
      </c>
      <c r="J96" s="12" t="s">
        <v>218</v>
      </c>
      <c r="K96" s="12" t="s">
        <v>87</v>
      </c>
      <c r="L96" s="13" t="s">
        <v>157</v>
      </c>
      <c r="M96" s="10"/>
      <c r="N96" s="10"/>
      <c r="O96" s="10"/>
      <c r="P96" s="68">
        <v>4</v>
      </c>
      <c r="Q96" s="5">
        <f t="shared" si="1"/>
        <v>4.204</v>
      </c>
      <c r="R96" s="5">
        <f t="shared" si="1"/>
        <v>4.418403999999999</v>
      </c>
      <c r="S96" s="5">
        <f t="shared" si="1"/>
        <v>4.643742603999999</v>
      </c>
      <c r="T96" s="18"/>
    </row>
    <row r="97" spans="1:20" ht="12.75">
      <c r="A97" s="10"/>
      <c r="B97" s="10"/>
      <c r="C97" s="10"/>
      <c r="D97" s="8"/>
      <c r="E97" s="8"/>
      <c r="F97" s="14"/>
      <c r="G97" s="53"/>
      <c r="H97" s="12"/>
      <c r="I97" s="12"/>
      <c r="J97" s="12"/>
      <c r="K97" s="12"/>
      <c r="L97" s="13"/>
      <c r="M97" s="10"/>
      <c r="N97" s="10"/>
      <c r="O97" s="10"/>
      <c r="P97" s="68"/>
      <c r="Q97" s="5">
        <f t="shared" si="1"/>
        <v>0</v>
      </c>
      <c r="R97" s="5">
        <f t="shared" si="1"/>
        <v>0</v>
      </c>
      <c r="S97" s="5">
        <f t="shared" si="1"/>
        <v>0</v>
      </c>
      <c r="T97" s="18"/>
    </row>
    <row r="98" spans="1:20" ht="12.75">
      <c r="A98" s="10"/>
      <c r="B98" s="10"/>
      <c r="C98" s="10"/>
      <c r="D98" s="8"/>
      <c r="E98" s="8"/>
      <c r="F98" s="14"/>
      <c r="G98" s="53"/>
      <c r="H98" s="12"/>
      <c r="I98" s="12"/>
      <c r="J98" s="12"/>
      <c r="K98" s="12"/>
      <c r="L98" s="13"/>
      <c r="M98" s="10"/>
      <c r="N98" s="10"/>
      <c r="O98" s="10"/>
      <c r="P98" s="68"/>
      <c r="Q98" s="5">
        <f t="shared" si="1"/>
        <v>0</v>
      </c>
      <c r="R98" s="5">
        <f t="shared" si="1"/>
        <v>0</v>
      </c>
      <c r="S98" s="5">
        <f t="shared" si="1"/>
        <v>0</v>
      </c>
      <c r="T98" s="18"/>
    </row>
    <row r="99" spans="1:20" ht="12.75">
      <c r="A99" s="10"/>
      <c r="B99" s="10"/>
      <c r="C99" s="10"/>
      <c r="D99" s="8"/>
      <c r="E99" s="8"/>
      <c r="F99" s="14"/>
      <c r="G99" s="53"/>
      <c r="H99" s="12"/>
      <c r="I99" s="12"/>
      <c r="J99" s="12"/>
      <c r="K99" s="12"/>
      <c r="L99" s="13"/>
      <c r="M99" s="10"/>
      <c r="N99" s="10"/>
      <c r="O99" s="10"/>
      <c r="P99" s="68"/>
      <c r="Q99" s="5">
        <f t="shared" si="1"/>
        <v>0</v>
      </c>
      <c r="R99" s="5">
        <f t="shared" si="1"/>
        <v>0</v>
      </c>
      <c r="S99" s="5">
        <f t="shared" si="1"/>
        <v>0</v>
      </c>
      <c r="T99" s="58"/>
    </row>
    <row r="100" spans="1:20" ht="31.5" customHeight="1">
      <c r="A100" s="16">
        <v>703</v>
      </c>
      <c r="B100" s="8" t="s">
        <v>135</v>
      </c>
      <c r="C100" s="8" t="s">
        <v>70</v>
      </c>
      <c r="D100" s="8" t="s">
        <v>169</v>
      </c>
      <c r="E100" s="10" t="s">
        <v>15</v>
      </c>
      <c r="F100" s="11" t="s">
        <v>170</v>
      </c>
      <c r="G100" s="11">
        <v>42004</v>
      </c>
      <c r="H100" s="12" t="s">
        <v>1</v>
      </c>
      <c r="I100" s="12" t="s">
        <v>2</v>
      </c>
      <c r="J100" s="12" t="s">
        <v>159</v>
      </c>
      <c r="K100" s="12" t="s">
        <v>105</v>
      </c>
      <c r="L100" s="12" t="s">
        <v>73</v>
      </c>
      <c r="M100" s="8">
        <v>238</v>
      </c>
      <c r="N100" s="8">
        <v>238</v>
      </c>
      <c r="O100" s="8">
        <v>238</v>
      </c>
      <c r="P100" s="68">
        <v>0</v>
      </c>
      <c r="Q100" s="5">
        <f t="shared" si="1"/>
        <v>0</v>
      </c>
      <c r="R100" s="5">
        <f t="shared" si="1"/>
        <v>0</v>
      </c>
      <c r="S100" s="5">
        <f t="shared" si="1"/>
        <v>0</v>
      </c>
      <c r="T100" s="8"/>
    </row>
    <row r="101" spans="1:20" ht="31.5" customHeight="1">
      <c r="A101" s="16">
        <v>703</v>
      </c>
      <c r="B101" s="8" t="s">
        <v>136</v>
      </c>
      <c r="C101" s="8" t="s">
        <v>70</v>
      </c>
      <c r="D101" s="8" t="s">
        <v>169</v>
      </c>
      <c r="E101" s="10" t="s">
        <v>15</v>
      </c>
      <c r="F101" s="11" t="s">
        <v>170</v>
      </c>
      <c r="G101" s="11">
        <v>42004</v>
      </c>
      <c r="H101" s="12" t="s">
        <v>1</v>
      </c>
      <c r="I101" s="12" t="s">
        <v>2</v>
      </c>
      <c r="J101" s="12" t="s">
        <v>160</v>
      </c>
      <c r="K101" s="12" t="s">
        <v>105</v>
      </c>
      <c r="L101" s="12" t="s">
        <v>73</v>
      </c>
      <c r="M101" s="8">
        <v>66</v>
      </c>
      <c r="N101" s="8">
        <v>66</v>
      </c>
      <c r="O101" s="8">
        <v>66</v>
      </c>
      <c r="P101" s="68">
        <v>82</v>
      </c>
      <c r="Q101" s="5">
        <f t="shared" si="1"/>
        <v>86.18199999999999</v>
      </c>
      <c r="R101" s="5">
        <f t="shared" si="1"/>
        <v>90.57728199999998</v>
      </c>
      <c r="S101" s="5">
        <f t="shared" si="1"/>
        <v>95.19672338199999</v>
      </c>
      <c r="T101" s="8"/>
    </row>
    <row r="102" spans="1:20" ht="31.5" customHeight="1">
      <c r="A102" s="16">
        <v>703</v>
      </c>
      <c r="B102" s="8" t="s">
        <v>100</v>
      </c>
      <c r="C102" s="8" t="s">
        <v>70</v>
      </c>
      <c r="D102" s="8" t="s">
        <v>169</v>
      </c>
      <c r="E102" s="10" t="s">
        <v>15</v>
      </c>
      <c r="F102" s="11" t="s">
        <v>170</v>
      </c>
      <c r="G102" s="11">
        <v>42004</v>
      </c>
      <c r="H102" s="12" t="s">
        <v>12</v>
      </c>
      <c r="I102" s="12" t="s">
        <v>14</v>
      </c>
      <c r="J102" s="12" t="s">
        <v>161</v>
      </c>
      <c r="K102" s="12" t="s">
        <v>105</v>
      </c>
      <c r="L102" s="12" t="s">
        <v>73</v>
      </c>
      <c r="M102" s="8">
        <v>136</v>
      </c>
      <c r="N102" s="8">
        <v>136</v>
      </c>
      <c r="O102" s="8">
        <v>136</v>
      </c>
      <c r="P102" s="68">
        <v>0</v>
      </c>
      <c r="Q102" s="5">
        <f t="shared" si="1"/>
        <v>0</v>
      </c>
      <c r="R102" s="5">
        <f t="shared" si="1"/>
        <v>0</v>
      </c>
      <c r="S102" s="5">
        <f t="shared" si="1"/>
        <v>0</v>
      </c>
      <c r="T102" s="8"/>
    </row>
    <row r="103" spans="1:20" ht="31.5" customHeight="1">
      <c r="A103" s="16">
        <v>703</v>
      </c>
      <c r="B103" s="8" t="s">
        <v>101</v>
      </c>
      <c r="C103" s="8" t="s">
        <v>70</v>
      </c>
      <c r="D103" s="8" t="s">
        <v>169</v>
      </c>
      <c r="E103" s="10" t="s">
        <v>15</v>
      </c>
      <c r="F103" s="11" t="s">
        <v>170</v>
      </c>
      <c r="G103" s="11">
        <v>42004</v>
      </c>
      <c r="H103" s="12" t="s">
        <v>75</v>
      </c>
      <c r="I103" s="12" t="s">
        <v>93</v>
      </c>
      <c r="J103" s="12" t="s">
        <v>161</v>
      </c>
      <c r="K103" s="12" t="s">
        <v>105</v>
      </c>
      <c r="L103" s="12" t="s">
        <v>73</v>
      </c>
      <c r="M103" s="8">
        <v>109</v>
      </c>
      <c r="N103" s="8">
        <v>109</v>
      </c>
      <c r="O103" s="8">
        <v>109</v>
      </c>
      <c r="P103" s="68">
        <v>0</v>
      </c>
      <c r="Q103" s="5">
        <f t="shared" si="1"/>
        <v>0</v>
      </c>
      <c r="R103" s="5">
        <f t="shared" si="1"/>
        <v>0</v>
      </c>
      <c r="S103" s="5">
        <f t="shared" si="1"/>
        <v>0</v>
      </c>
      <c r="T103" s="8"/>
    </row>
    <row r="104" spans="1:20" ht="31.5" customHeight="1">
      <c r="A104" s="16">
        <v>703</v>
      </c>
      <c r="B104" s="8" t="s">
        <v>102</v>
      </c>
      <c r="C104" s="8" t="s">
        <v>70</v>
      </c>
      <c r="D104" s="8" t="s">
        <v>169</v>
      </c>
      <c r="E104" s="10" t="s">
        <v>15</v>
      </c>
      <c r="F104" s="11" t="s">
        <v>170</v>
      </c>
      <c r="G104" s="11">
        <v>42004</v>
      </c>
      <c r="H104" s="12" t="s">
        <v>75</v>
      </c>
      <c r="I104" s="12" t="s">
        <v>76</v>
      </c>
      <c r="J104" s="12" t="s">
        <v>162</v>
      </c>
      <c r="K104" s="12" t="s">
        <v>105</v>
      </c>
      <c r="L104" s="12" t="s">
        <v>73</v>
      </c>
      <c r="M104" s="8">
        <v>191</v>
      </c>
      <c r="N104" s="8">
        <v>191</v>
      </c>
      <c r="O104" s="8">
        <v>191</v>
      </c>
      <c r="P104" s="68">
        <v>211.1</v>
      </c>
      <c r="Q104" s="5">
        <f t="shared" si="1"/>
        <v>221.86609999999996</v>
      </c>
      <c r="R104" s="5">
        <f t="shared" si="1"/>
        <v>233.18127109999995</v>
      </c>
      <c r="S104" s="5">
        <f t="shared" si="1"/>
        <v>245.07351592609993</v>
      </c>
      <c r="T104" s="8"/>
    </row>
    <row r="105" spans="1:20" ht="31.5" customHeight="1">
      <c r="A105" s="16">
        <v>703</v>
      </c>
      <c r="B105" s="8" t="s">
        <v>137</v>
      </c>
      <c r="C105" s="8" t="s">
        <v>70</v>
      </c>
      <c r="D105" s="8" t="s">
        <v>169</v>
      </c>
      <c r="E105" s="10" t="s">
        <v>15</v>
      </c>
      <c r="F105" s="11" t="s">
        <v>170</v>
      </c>
      <c r="G105" s="11">
        <v>42004</v>
      </c>
      <c r="H105" s="12" t="s">
        <v>75</v>
      </c>
      <c r="I105" s="12" t="s">
        <v>76</v>
      </c>
      <c r="J105" s="12" t="s">
        <v>163</v>
      </c>
      <c r="K105" s="12" t="s">
        <v>105</v>
      </c>
      <c r="L105" s="12" t="s">
        <v>73</v>
      </c>
      <c r="M105" s="8">
        <v>800</v>
      </c>
      <c r="N105" s="8">
        <v>800</v>
      </c>
      <c r="O105" s="8">
        <v>800</v>
      </c>
      <c r="P105" s="68">
        <v>1011</v>
      </c>
      <c r="Q105" s="5">
        <f t="shared" si="1"/>
        <v>1062.561</v>
      </c>
      <c r="R105" s="5">
        <f t="shared" si="1"/>
        <v>1116.751611</v>
      </c>
      <c r="S105" s="5">
        <f t="shared" si="1"/>
        <v>1173.7059431609998</v>
      </c>
      <c r="T105" s="8"/>
    </row>
    <row r="106" spans="1:20" ht="19.5" customHeight="1">
      <c r="A106" s="16">
        <v>703</v>
      </c>
      <c r="B106" s="8" t="s">
        <v>138</v>
      </c>
      <c r="C106" s="8" t="s">
        <v>70</v>
      </c>
      <c r="D106" s="8" t="s">
        <v>169</v>
      </c>
      <c r="E106" s="10" t="s">
        <v>15</v>
      </c>
      <c r="F106" s="11" t="s">
        <v>170</v>
      </c>
      <c r="G106" s="11">
        <v>42004</v>
      </c>
      <c r="H106" s="12" t="s">
        <v>75</v>
      </c>
      <c r="I106" s="12" t="s">
        <v>76</v>
      </c>
      <c r="J106" s="12" t="s">
        <v>164</v>
      </c>
      <c r="K106" s="12" t="s">
        <v>105</v>
      </c>
      <c r="L106" s="12" t="s">
        <v>73</v>
      </c>
      <c r="M106" s="8">
        <v>8</v>
      </c>
      <c r="N106" s="8">
        <v>8</v>
      </c>
      <c r="O106" s="8">
        <v>8</v>
      </c>
      <c r="P106" s="68">
        <v>0</v>
      </c>
      <c r="Q106" s="5">
        <f t="shared" si="1"/>
        <v>0</v>
      </c>
      <c r="R106" s="5">
        <f t="shared" si="1"/>
        <v>0</v>
      </c>
      <c r="S106" s="5">
        <f t="shared" si="1"/>
        <v>0</v>
      </c>
      <c r="T106" s="8"/>
    </row>
    <row r="107" spans="1:20" ht="37.5" customHeight="1">
      <c r="A107" s="10">
        <v>703</v>
      </c>
      <c r="B107" s="8" t="s">
        <v>138</v>
      </c>
      <c r="C107" s="8" t="s">
        <v>70</v>
      </c>
      <c r="D107" s="8" t="s">
        <v>169</v>
      </c>
      <c r="E107" s="10" t="s">
        <v>15</v>
      </c>
      <c r="F107" s="11" t="s">
        <v>170</v>
      </c>
      <c r="G107" s="11">
        <v>42004</v>
      </c>
      <c r="H107" s="12" t="s">
        <v>75</v>
      </c>
      <c r="I107" s="12" t="s">
        <v>76</v>
      </c>
      <c r="J107" s="12" t="s">
        <v>165</v>
      </c>
      <c r="K107" s="12" t="s">
        <v>105</v>
      </c>
      <c r="L107" s="13" t="s">
        <v>73</v>
      </c>
      <c r="M107" s="10">
        <v>1326</v>
      </c>
      <c r="N107" s="10">
        <v>1326</v>
      </c>
      <c r="O107" s="10">
        <v>1326</v>
      </c>
      <c r="P107" s="68">
        <v>0</v>
      </c>
      <c r="Q107" s="5">
        <f t="shared" si="1"/>
        <v>0</v>
      </c>
      <c r="R107" s="5">
        <f t="shared" si="1"/>
        <v>0</v>
      </c>
      <c r="S107" s="5">
        <f t="shared" si="1"/>
        <v>0</v>
      </c>
      <c r="T107" s="18"/>
    </row>
    <row r="108" spans="1:20" ht="37.5" customHeight="1">
      <c r="A108" s="10">
        <v>703</v>
      </c>
      <c r="B108" s="8" t="s">
        <v>138</v>
      </c>
      <c r="C108" s="8" t="s">
        <v>70</v>
      </c>
      <c r="D108" s="8" t="s">
        <v>169</v>
      </c>
      <c r="E108" s="10" t="s">
        <v>15</v>
      </c>
      <c r="F108" s="11" t="s">
        <v>170</v>
      </c>
      <c r="G108" s="11">
        <v>42004</v>
      </c>
      <c r="H108" s="12" t="s">
        <v>75</v>
      </c>
      <c r="I108" s="12" t="s">
        <v>76</v>
      </c>
      <c r="J108" s="12" t="s">
        <v>166</v>
      </c>
      <c r="K108" s="12" t="s">
        <v>105</v>
      </c>
      <c r="L108" s="13" t="s">
        <v>73</v>
      </c>
      <c r="M108" s="10">
        <v>34</v>
      </c>
      <c r="N108" s="10">
        <v>34</v>
      </c>
      <c r="O108" s="10">
        <v>34</v>
      </c>
      <c r="P108" s="68">
        <v>54</v>
      </c>
      <c r="Q108" s="5">
        <f t="shared" si="1"/>
        <v>56.754</v>
      </c>
      <c r="R108" s="5">
        <f t="shared" si="1"/>
        <v>59.648453999999994</v>
      </c>
      <c r="S108" s="5">
        <f t="shared" si="1"/>
        <v>62.690525153999985</v>
      </c>
      <c r="T108" s="18"/>
    </row>
    <row r="109" spans="1:20" ht="37.5" customHeight="1">
      <c r="A109" s="10">
        <v>703</v>
      </c>
      <c r="B109" s="8" t="s">
        <v>138</v>
      </c>
      <c r="C109" s="8" t="s">
        <v>70</v>
      </c>
      <c r="D109" s="8" t="s">
        <v>169</v>
      </c>
      <c r="E109" s="10" t="s">
        <v>15</v>
      </c>
      <c r="F109" s="11" t="s">
        <v>170</v>
      </c>
      <c r="G109" s="11">
        <v>42004</v>
      </c>
      <c r="H109" s="12" t="s">
        <v>75</v>
      </c>
      <c r="I109" s="12" t="s">
        <v>76</v>
      </c>
      <c r="J109" s="12" t="s">
        <v>167</v>
      </c>
      <c r="K109" s="12" t="s">
        <v>105</v>
      </c>
      <c r="L109" s="13" t="s">
        <v>73</v>
      </c>
      <c r="M109" s="10">
        <v>4896</v>
      </c>
      <c r="N109" s="10">
        <v>4896</v>
      </c>
      <c r="O109" s="10">
        <v>4896</v>
      </c>
      <c r="P109" s="68">
        <v>3252</v>
      </c>
      <c r="Q109" s="5">
        <f t="shared" si="1"/>
        <v>3417.8519999999994</v>
      </c>
      <c r="R109" s="5">
        <f t="shared" si="1"/>
        <v>3592.1624519999996</v>
      </c>
      <c r="S109" s="5">
        <f t="shared" si="1"/>
        <v>3775.3627370519994</v>
      </c>
      <c r="T109" s="18"/>
    </row>
    <row r="110" spans="1:20" ht="37.5" customHeight="1">
      <c r="A110" s="10">
        <v>703</v>
      </c>
      <c r="B110" s="8" t="s">
        <v>138</v>
      </c>
      <c r="C110" s="8" t="s">
        <v>70</v>
      </c>
      <c r="D110" s="8" t="s">
        <v>169</v>
      </c>
      <c r="E110" s="10" t="s">
        <v>15</v>
      </c>
      <c r="F110" s="11" t="s">
        <v>170</v>
      </c>
      <c r="G110" s="11">
        <v>42004</v>
      </c>
      <c r="H110" s="12" t="s">
        <v>22</v>
      </c>
      <c r="I110" s="12" t="s">
        <v>117</v>
      </c>
      <c r="J110" s="12" t="s">
        <v>168</v>
      </c>
      <c r="K110" s="12" t="s">
        <v>105</v>
      </c>
      <c r="L110" s="13" t="s">
        <v>73</v>
      </c>
      <c r="M110" s="10">
        <v>280</v>
      </c>
      <c r="N110" s="10">
        <v>280</v>
      </c>
      <c r="O110" s="10">
        <v>280</v>
      </c>
      <c r="P110" s="68">
        <v>0</v>
      </c>
      <c r="Q110" s="5">
        <f t="shared" si="1"/>
        <v>0</v>
      </c>
      <c r="R110" s="5">
        <f t="shared" si="1"/>
        <v>0</v>
      </c>
      <c r="S110" s="5">
        <f t="shared" si="1"/>
        <v>0</v>
      </c>
      <c r="T110" s="18"/>
    </row>
    <row r="111" spans="1:20" ht="37.5" customHeight="1">
      <c r="A111" s="10">
        <v>703</v>
      </c>
      <c r="B111" s="8" t="s">
        <v>138</v>
      </c>
      <c r="C111" s="8" t="s">
        <v>70</v>
      </c>
      <c r="D111" s="8" t="s">
        <v>169</v>
      </c>
      <c r="E111" s="10" t="s">
        <v>15</v>
      </c>
      <c r="F111" s="11" t="s">
        <v>170</v>
      </c>
      <c r="G111" s="11">
        <v>42004</v>
      </c>
      <c r="H111" s="12" t="s">
        <v>75</v>
      </c>
      <c r="I111" s="12" t="s">
        <v>76</v>
      </c>
      <c r="J111" s="12" t="s">
        <v>171</v>
      </c>
      <c r="K111" s="12" t="s">
        <v>105</v>
      </c>
      <c r="L111" s="13" t="s">
        <v>73</v>
      </c>
      <c r="M111" s="10">
        <v>0</v>
      </c>
      <c r="N111" s="10">
        <v>0</v>
      </c>
      <c r="O111" s="10">
        <v>0</v>
      </c>
      <c r="P111" s="68">
        <v>571</v>
      </c>
      <c r="Q111" s="5">
        <f t="shared" si="1"/>
        <v>600.121</v>
      </c>
      <c r="R111" s="5">
        <f t="shared" si="1"/>
        <v>630.727171</v>
      </c>
      <c r="S111" s="5">
        <f t="shared" si="1"/>
        <v>662.894256721</v>
      </c>
      <c r="T111" s="18"/>
    </row>
    <row r="112" spans="1:20" ht="37.5" customHeight="1">
      <c r="A112" s="10">
        <v>703</v>
      </c>
      <c r="B112" s="8" t="s">
        <v>138</v>
      </c>
      <c r="C112" s="8" t="s">
        <v>70</v>
      </c>
      <c r="D112" s="8" t="s">
        <v>169</v>
      </c>
      <c r="E112" s="10" t="s">
        <v>15</v>
      </c>
      <c r="F112" s="11" t="s">
        <v>170</v>
      </c>
      <c r="G112" s="11">
        <v>42004</v>
      </c>
      <c r="H112" s="12" t="s">
        <v>75</v>
      </c>
      <c r="I112" s="12" t="s">
        <v>76</v>
      </c>
      <c r="J112" s="12" t="s">
        <v>172</v>
      </c>
      <c r="K112" s="12" t="s">
        <v>105</v>
      </c>
      <c r="L112" s="13" t="s">
        <v>73</v>
      </c>
      <c r="M112" s="10">
        <v>0</v>
      </c>
      <c r="N112" s="10">
        <v>0</v>
      </c>
      <c r="O112" s="10">
        <v>0</v>
      </c>
      <c r="P112" s="68">
        <v>336</v>
      </c>
      <c r="Q112" s="5">
        <f t="shared" si="1"/>
        <v>353.13599999999997</v>
      </c>
      <c r="R112" s="5">
        <f t="shared" si="1"/>
        <v>371.14593599999995</v>
      </c>
      <c r="S112" s="5">
        <f t="shared" si="1"/>
        <v>390.0743787359999</v>
      </c>
      <c r="T112" s="18"/>
    </row>
    <row r="113" spans="1:20" ht="37.5" customHeight="1">
      <c r="A113" s="10">
        <v>703</v>
      </c>
      <c r="B113" s="8" t="s">
        <v>138</v>
      </c>
      <c r="C113" s="8" t="s">
        <v>70</v>
      </c>
      <c r="D113" s="8" t="s">
        <v>169</v>
      </c>
      <c r="E113" s="10" t="s">
        <v>15</v>
      </c>
      <c r="F113" s="11" t="s">
        <v>170</v>
      </c>
      <c r="G113" s="11">
        <v>42004</v>
      </c>
      <c r="H113" s="12" t="s">
        <v>75</v>
      </c>
      <c r="I113" s="12" t="s">
        <v>76</v>
      </c>
      <c r="J113" s="12" t="s">
        <v>173</v>
      </c>
      <c r="K113" s="12" t="s">
        <v>105</v>
      </c>
      <c r="L113" s="13" t="s">
        <v>73</v>
      </c>
      <c r="M113" s="10">
        <v>0</v>
      </c>
      <c r="N113" s="10">
        <v>0</v>
      </c>
      <c r="O113" s="10">
        <v>0</v>
      </c>
      <c r="P113" s="68">
        <v>652</v>
      </c>
      <c r="Q113" s="5">
        <f t="shared" si="1"/>
        <v>685.252</v>
      </c>
      <c r="R113" s="5">
        <f t="shared" si="1"/>
        <v>720.199852</v>
      </c>
      <c r="S113" s="5">
        <f t="shared" si="1"/>
        <v>756.9300444519998</v>
      </c>
      <c r="T113" s="18"/>
    </row>
    <row r="114" spans="1:20" ht="37.5" customHeight="1">
      <c r="A114" s="9"/>
      <c r="B114" s="8"/>
      <c r="C114" s="8"/>
      <c r="D114" s="8"/>
      <c r="E114" s="10"/>
      <c r="F114" s="11"/>
      <c r="G114" s="11"/>
      <c r="H114" s="12"/>
      <c r="I114" s="12"/>
      <c r="J114" s="12"/>
      <c r="K114" s="12"/>
      <c r="L114" s="13"/>
      <c r="M114" s="10"/>
      <c r="N114" s="10"/>
      <c r="O114" s="10"/>
      <c r="P114" s="68"/>
      <c r="Q114" s="5">
        <f t="shared" si="1"/>
        <v>0</v>
      </c>
      <c r="R114" s="5">
        <f t="shared" si="1"/>
        <v>0</v>
      </c>
      <c r="S114" s="5">
        <f t="shared" si="1"/>
        <v>0</v>
      </c>
      <c r="T114" s="18"/>
    </row>
    <row r="115" spans="1:20" ht="37.5" customHeight="1">
      <c r="A115" s="9">
        <v>703</v>
      </c>
      <c r="B115" s="8"/>
      <c r="C115" s="8" t="s">
        <v>197</v>
      </c>
      <c r="D115" s="8" t="s">
        <v>198</v>
      </c>
      <c r="E115" s="10" t="s">
        <v>15</v>
      </c>
      <c r="F115" s="11" t="s">
        <v>170</v>
      </c>
      <c r="G115" s="11">
        <v>42004</v>
      </c>
      <c r="H115" s="12" t="s">
        <v>22</v>
      </c>
      <c r="I115" s="12" t="s">
        <v>117</v>
      </c>
      <c r="J115" s="12" t="s">
        <v>199</v>
      </c>
      <c r="K115" s="12" t="s">
        <v>200</v>
      </c>
      <c r="L115" s="13" t="s">
        <v>201</v>
      </c>
      <c r="M115" s="10">
        <v>90</v>
      </c>
      <c r="N115" s="10">
        <v>111</v>
      </c>
      <c r="O115" s="10">
        <v>111</v>
      </c>
      <c r="P115" s="68">
        <v>0</v>
      </c>
      <c r="Q115" s="5">
        <f t="shared" si="1"/>
        <v>0</v>
      </c>
      <c r="R115" s="5">
        <f t="shared" si="1"/>
        <v>0</v>
      </c>
      <c r="S115" s="5">
        <f t="shared" si="1"/>
        <v>0</v>
      </c>
      <c r="T115" s="18"/>
    </row>
    <row r="116" spans="1:20" ht="37.5" customHeight="1">
      <c r="A116" s="9"/>
      <c r="B116" s="8"/>
      <c r="C116" s="8"/>
      <c r="D116" s="8"/>
      <c r="E116" s="10"/>
      <c r="F116" s="11"/>
      <c r="G116" s="11"/>
      <c r="H116" s="12"/>
      <c r="I116" s="12"/>
      <c r="J116" s="12"/>
      <c r="K116" s="12"/>
      <c r="L116" s="13"/>
      <c r="M116" s="10"/>
      <c r="N116" s="10"/>
      <c r="O116" s="10"/>
      <c r="P116" s="68"/>
      <c r="Q116" s="5">
        <f t="shared" si="1"/>
        <v>0</v>
      </c>
      <c r="R116" s="5">
        <f t="shared" si="1"/>
        <v>0</v>
      </c>
      <c r="S116" s="5">
        <f t="shared" si="1"/>
        <v>0</v>
      </c>
      <c r="T116" s="18"/>
    </row>
    <row r="117" spans="1:20" ht="37.5" customHeight="1">
      <c r="A117" s="9">
        <v>703</v>
      </c>
      <c r="B117" s="8"/>
      <c r="C117" s="8" t="s">
        <v>202</v>
      </c>
      <c r="D117" s="8" t="s">
        <v>203</v>
      </c>
      <c r="E117" s="10" t="s">
        <v>15</v>
      </c>
      <c r="F117" s="11">
        <v>41405</v>
      </c>
      <c r="G117" s="11">
        <v>43100</v>
      </c>
      <c r="H117" s="12" t="s">
        <v>204</v>
      </c>
      <c r="I117" s="12" t="s">
        <v>205</v>
      </c>
      <c r="J117" s="12" t="s">
        <v>206</v>
      </c>
      <c r="K117" s="12" t="s">
        <v>207</v>
      </c>
      <c r="L117" s="13" t="s">
        <v>155</v>
      </c>
      <c r="M117" s="10">
        <v>60</v>
      </c>
      <c r="N117" s="10">
        <v>60</v>
      </c>
      <c r="O117" s="10">
        <v>60</v>
      </c>
      <c r="P117" s="68">
        <v>501</v>
      </c>
      <c r="Q117" s="5">
        <f t="shared" si="1"/>
        <v>526.5509999999999</v>
      </c>
      <c r="R117" s="5">
        <f t="shared" si="1"/>
        <v>553.405101</v>
      </c>
      <c r="S117" s="5">
        <f t="shared" si="1"/>
        <v>581.6287611509999</v>
      </c>
      <c r="T117" s="18"/>
    </row>
    <row r="118" spans="1:20" ht="111" customHeight="1">
      <c r="A118" s="16">
        <v>703</v>
      </c>
      <c r="B118" s="8" t="s">
        <v>103</v>
      </c>
      <c r="C118" s="8" t="s">
        <v>71</v>
      </c>
      <c r="D118" s="8" t="s">
        <v>229</v>
      </c>
      <c r="E118" s="10" t="s">
        <v>15</v>
      </c>
      <c r="F118" s="11">
        <v>41569</v>
      </c>
      <c r="G118" s="11">
        <v>42735</v>
      </c>
      <c r="H118" s="12" t="s">
        <v>23</v>
      </c>
      <c r="I118" s="12" t="s">
        <v>116</v>
      </c>
      <c r="J118" s="12" t="s">
        <v>69</v>
      </c>
      <c r="K118" s="12" t="s">
        <v>87</v>
      </c>
      <c r="L118" s="13" t="s">
        <v>3</v>
      </c>
      <c r="M118" s="10"/>
      <c r="N118" s="10"/>
      <c r="O118" s="10"/>
      <c r="P118" s="67">
        <v>6</v>
      </c>
      <c r="Q118" s="5">
        <f t="shared" si="1"/>
        <v>6.305999999999999</v>
      </c>
      <c r="R118" s="5">
        <f t="shared" si="1"/>
        <v>6.627605999999998</v>
      </c>
      <c r="S118" s="5">
        <f t="shared" si="1"/>
        <v>6.965613905999998</v>
      </c>
      <c r="T118" s="10">
        <v>2</v>
      </c>
    </row>
    <row r="119" spans="1:20" ht="22.5" customHeight="1">
      <c r="A119" s="16"/>
      <c r="B119" s="8"/>
      <c r="C119" s="8" t="s">
        <v>62</v>
      </c>
      <c r="D119" s="8"/>
      <c r="E119" s="10"/>
      <c r="F119" s="11"/>
      <c r="G119" s="10"/>
      <c r="H119" s="12" t="s">
        <v>23</v>
      </c>
      <c r="I119" s="12" t="s">
        <v>116</v>
      </c>
      <c r="J119" s="12" t="s">
        <v>69</v>
      </c>
      <c r="K119" s="12" t="s">
        <v>87</v>
      </c>
      <c r="L119" s="13" t="s">
        <v>63</v>
      </c>
      <c r="M119" s="10"/>
      <c r="N119" s="10"/>
      <c r="O119" s="10"/>
      <c r="P119" s="67">
        <v>0</v>
      </c>
      <c r="Q119" s="5">
        <f t="shared" si="1"/>
        <v>0</v>
      </c>
      <c r="R119" s="5">
        <f t="shared" si="1"/>
        <v>0</v>
      </c>
      <c r="S119" s="5">
        <f t="shared" si="1"/>
        <v>0</v>
      </c>
      <c r="T119" s="10"/>
    </row>
    <row r="120" spans="1:20" ht="22.5" customHeight="1">
      <c r="A120" s="16"/>
      <c r="B120" s="8"/>
      <c r="C120" s="8" t="s">
        <v>72</v>
      </c>
      <c r="D120" s="8"/>
      <c r="E120" s="10"/>
      <c r="F120" s="11"/>
      <c r="G120" s="10"/>
      <c r="H120" s="12" t="s">
        <v>23</v>
      </c>
      <c r="I120" s="12" t="s">
        <v>116</v>
      </c>
      <c r="J120" s="12" t="s">
        <v>69</v>
      </c>
      <c r="K120" s="12" t="s">
        <v>87</v>
      </c>
      <c r="L120" s="13" t="s">
        <v>10</v>
      </c>
      <c r="M120" s="10"/>
      <c r="N120" s="10"/>
      <c r="O120" s="10"/>
      <c r="P120" s="67">
        <v>6</v>
      </c>
      <c r="Q120" s="5">
        <f t="shared" si="1"/>
        <v>6.305999999999999</v>
      </c>
      <c r="R120" s="5">
        <f t="shared" si="1"/>
        <v>6.627605999999998</v>
      </c>
      <c r="S120" s="5">
        <f t="shared" si="1"/>
        <v>6.965613905999998</v>
      </c>
      <c r="T120" s="10"/>
    </row>
    <row r="121" spans="1:20" ht="12.75">
      <c r="A121" s="10"/>
      <c r="B121" s="10"/>
      <c r="C121" s="10"/>
      <c r="D121" s="8"/>
      <c r="E121" s="8"/>
      <c r="F121" s="14"/>
      <c r="G121" s="53"/>
      <c r="H121" s="12"/>
      <c r="I121" s="12"/>
      <c r="J121" s="12"/>
      <c r="K121" s="12"/>
      <c r="L121" s="13"/>
      <c r="M121" s="10"/>
      <c r="N121" s="10"/>
      <c r="O121" s="10"/>
      <c r="P121" s="68"/>
      <c r="Q121" s="5">
        <f t="shared" si="1"/>
        <v>0</v>
      </c>
      <c r="R121" s="5">
        <f t="shared" si="1"/>
        <v>0</v>
      </c>
      <c r="S121" s="5">
        <f t="shared" si="1"/>
        <v>0</v>
      </c>
      <c r="T121" s="18"/>
    </row>
    <row r="122" spans="1:20" ht="57.75" customHeight="1">
      <c r="A122" s="16">
        <v>703</v>
      </c>
      <c r="B122" s="8" t="s">
        <v>104</v>
      </c>
      <c r="C122" s="8" t="s">
        <v>107</v>
      </c>
      <c r="D122" s="8" t="s">
        <v>126</v>
      </c>
      <c r="E122" s="8" t="s">
        <v>95</v>
      </c>
      <c r="F122" s="14">
        <v>39892</v>
      </c>
      <c r="G122" s="8" t="s">
        <v>109</v>
      </c>
      <c r="H122" s="12" t="s">
        <v>1</v>
      </c>
      <c r="I122" s="12" t="s">
        <v>94</v>
      </c>
      <c r="J122" s="12" t="s">
        <v>177</v>
      </c>
      <c r="K122" s="12" t="s">
        <v>120</v>
      </c>
      <c r="L122" s="12" t="s">
        <v>3</v>
      </c>
      <c r="M122" s="8">
        <v>20</v>
      </c>
      <c r="N122" s="8">
        <v>20</v>
      </c>
      <c r="O122" s="8">
        <v>20</v>
      </c>
      <c r="P122" s="68">
        <v>20</v>
      </c>
      <c r="Q122" s="5">
        <f t="shared" si="1"/>
        <v>21.02</v>
      </c>
      <c r="R122" s="5">
        <f t="shared" si="1"/>
        <v>22.092019999999998</v>
      </c>
      <c r="S122" s="5">
        <f t="shared" si="1"/>
        <v>23.218713019999996</v>
      </c>
      <c r="T122" s="8"/>
    </row>
    <row r="123" spans="1:20" ht="12.75">
      <c r="A123" s="8"/>
      <c r="B123" s="8"/>
      <c r="C123" s="8"/>
      <c r="D123" s="8"/>
      <c r="E123" s="8"/>
      <c r="F123" s="8"/>
      <c r="G123" s="8"/>
      <c r="H123" s="12"/>
      <c r="I123" s="12"/>
      <c r="J123" s="12"/>
      <c r="K123" s="12"/>
      <c r="L123" s="13"/>
      <c r="M123" s="10"/>
      <c r="N123" s="10"/>
      <c r="O123" s="10"/>
      <c r="P123" s="68"/>
      <c r="Q123" s="8"/>
      <c r="R123" s="56"/>
      <c r="S123" s="5"/>
      <c r="T123" s="18"/>
    </row>
    <row r="124" spans="1:20" s="55" customFormat="1" ht="12.75">
      <c r="A124" s="15"/>
      <c r="B124" s="15"/>
      <c r="C124" s="15" t="s">
        <v>0</v>
      </c>
      <c r="D124" s="15"/>
      <c r="E124" s="15"/>
      <c r="F124" s="15"/>
      <c r="G124" s="15"/>
      <c r="H124" s="59"/>
      <c r="I124" s="59"/>
      <c r="J124" s="59"/>
      <c r="K124" s="59"/>
      <c r="L124" s="59"/>
      <c r="M124" s="34">
        <f>SUM(M8+M10+M18+M33+M39+M45+M46+M48+M47+M49+M50+M51+M52+M55+M58+M62+M65+M72+M73+M74+M76+M81+M92+M100+M101+M102+M103+M104+M105+M106+M107+M108+M109+M110+M111+M112+M113+M122+M115+M117+M88)</f>
        <v>23550</v>
      </c>
      <c r="N124" s="34">
        <f>SUM(N8+N10+N18+N33+N39+N45+N46+N48+N47+N49+N50+N51+N52+N55+N58+N62+N65+N72+N73+N74+N76+N81+N92+N100+N101+N102+N103+N104+N105+N106+N107+N108+N109+N110+N111+N112+N113+N122+N115+N117+N88+N53)</f>
        <v>27745</v>
      </c>
      <c r="O124" s="34">
        <f>SUM(O8+O10+O18+O33+O39+O45+O46+O48+O47+O49+O50+O51+O52+O55+O58+O62+O65+O72+O73+O74+O76+O81+O92+O100+O101+O102+O103+O104+O105+O106+O107+O108+O109+O110+O111+O112+O113+O122+O115+O117+O88+O53)</f>
        <v>27745</v>
      </c>
      <c r="P124" s="71">
        <f>SUM(P8+P10+P18+P33+P39+P45+P46+P48+P47+P49+P50+P51+P52+P55+P58+P62+P65+P72+P73+P74+P76+P81+P92+P100+P101+P102+P103+P104+P105+P106+P107+P108+P109+P110+P111+P112+P113+P122+P115+P117+P88+P53+P118+P32)</f>
        <v>17020.7</v>
      </c>
      <c r="Q124" s="34">
        <f>SUM(Q8+Q10+Q18+Q33+Q39+Q45+Q46+Q48+Q47+Q49+Q50+Q51+Q52+Q55+Q58+Q62+Q65+Q72+Q73+Q74+Q76+Q81+Q92+Q100+Q101+Q102+Q103+Q104+Q105+Q106+Q107+Q108+Q109+Q110+Q111+Q112+Q113+Q122+Q115+Q117+Q88+Q53+Q118+Q32)</f>
        <v>17441.1371</v>
      </c>
      <c r="R124" s="34">
        <f>SUM(R8+R10+R18+R33+R39+R45+R46+R48+R47+R49+R50+R51+R52+R55+R58+R62+R65+R72+R73+R74+R76+R81+R92+R100+R101+R102+R103+R104+R105+R106+R107+R108+R109+R110+R111+R112+R113+R122+R115+R117+R88+R53+R118+R32)</f>
        <v>18323.914092099996</v>
      </c>
      <c r="S124" s="34">
        <f>SUM(S8+S10+S18+S33+S39+S45+S46+S48+S47+S49+S50+S51+S52+S55+S58+S62+S65+S72+S73+S74+S76+S81+S92+S100+S101+S102+S103+S104+S105+S106+S107+S108+S109+S110+S111+S112+S113+S122+S115+S117+S88+S53+S118+S32)</f>
        <v>19241.6107107971</v>
      </c>
      <c r="T124" s="60"/>
    </row>
    <row r="125" spans="1:19" ht="12.75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2"/>
      <c r="N125" s="62"/>
      <c r="O125" s="62"/>
      <c r="P125" s="72" t="s">
        <v>78</v>
      </c>
      <c r="Q125" s="62"/>
      <c r="R125" s="63"/>
      <c r="S125" s="47"/>
    </row>
    <row r="126" spans="1:19" ht="12.75">
      <c r="A126" s="61"/>
      <c r="B126" s="61"/>
      <c r="C126" s="61" t="s">
        <v>124</v>
      </c>
      <c r="D126" s="61"/>
      <c r="E126" s="61"/>
      <c r="F126" s="61"/>
      <c r="G126" s="61"/>
      <c r="H126" s="61"/>
      <c r="I126" s="61"/>
      <c r="J126" s="61"/>
      <c r="K126" s="61"/>
      <c r="L126" s="61"/>
      <c r="M126" s="62"/>
      <c r="N126" s="62"/>
      <c r="O126" s="62"/>
      <c r="P126" s="72"/>
      <c r="Q126" s="62"/>
      <c r="R126" s="63"/>
      <c r="S126" s="47"/>
    </row>
    <row r="127" spans="1:19" ht="12.75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2"/>
      <c r="N127" s="62"/>
      <c r="O127" s="62"/>
      <c r="P127" s="72"/>
      <c r="Q127" s="62"/>
      <c r="R127" s="63"/>
      <c r="S127" s="47"/>
    </row>
    <row r="128" spans="1:19" ht="12.75">
      <c r="A128" s="61"/>
      <c r="B128" s="61"/>
      <c r="C128" s="61" t="s">
        <v>125</v>
      </c>
      <c r="D128" s="61"/>
      <c r="E128" s="61"/>
      <c r="F128" s="61"/>
      <c r="G128" s="61"/>
      <c r="H128" s="61"/>
      <c r="I128" s="61"/>
      <c r="J128" s="61"/>
      <c r="K128" s="61"/>
      <c r="L128" s="61"/>
      <c r="M128" s="62"/>
      <c r="N128" s="62"/>
      <c r="O128" s="62"/>
      <c r="P128" s="72"/>
      <c r="Q128" s="62"/>
      <c r="R128" s="63"/>
      <c r="S128" s="47"/>
    </row>
    <row r="129" spans="1:19" ht="12.75">
      <c r="A129" s="62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72"/>
      <c r="Q129" s="62"/>
      <c r="R129" s="63"/>
      <c r="S129" s="47"/>
    </row>
    <row r="130" spans="1:19" ht="12.75">
      <c r="A130" s="62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72"/>
      <c r="Q130" s="62"/>
      <c r="R130" s="63"/>
      <c r="S130" s="47"/>
    </row>
    <row r="131" spans="1:19" ht="12.75">
      <c r="A131" s="62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72"/>
      <c r="Q131" s="62"/>
      <c r="R131" s="63"/>
      <c r="S131" s="47"/>
    </row>
    <row r="132" spans="1:19" ht="12.75">
      <c r="A132" s="62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72"/>
      <c r="Q132" s="62"/>
      <c r="R132" s="63"/>
      <c r="S132" s="47"/>
    </row>
    <row r="133" spans="1:19" ht="12.75">
      <c r="A133" s="62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72"/>
      <c r="Q133" s="62"/>
      <c r="R133" s="63"/>
      <c r="S133" s="47"/>
    </row>
    <row r="134" spans="1:19" ht="12.75">
      <c r="A134" s="62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72"/>
      <c r="Q134" s="62"/>
      <c r="R134" s="63"/>
      <c r="S134" s="47"/>
    </row>
    <row r="135" spans="1:19" ht="12.75">
      <c r="A135" s="62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72"/>
      <c r="Q135" s="62"/>
      <c r="R135" s="63"/>
      <c r="S135" s="47"/>
    </row>
    <row r="136" spans="1:19" ht="12.75">
      <c r="A136" s="62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72"/>
      <c r="Q136" s="62"/>
      <c r="R136" s="63"/>
      <c r="S136" s="47"/>
    </row>
    <row r="137" spans="1:19" ht="12.75">
      <c r="A137" s="62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72"/>
      <c r="Q137" s="62"/>
      <c r="R137" s="63"/>
      <c r="S137" s="47"/>
    </row>
    <row r="138" spans="1:19" ht="12.75">
      <c r="A138" s="62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72"/>
      <c r="Q138" s="62"/>
      <c r="R138" s="63"/>
      <c r="S138" s="47"/>
    </row>
    <row r="139" spans="1:19" ht="12.75">
      <c r="A139" s="62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72"/>
      <c r="Q139" s="62"/>
      <c r="R139" s="63"/>
      <c r="S139" s="47"/>
    </row>
    <row r="140" spans="1:19" ht="12.75">
      <c r="A140" s="62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72"/>
      <c r="Q140" s="62"/>
      <c r="R140" s="63"/>
      <c r="S140" s="47"/>
    </row>
    <row r="141" spans="1:19" ht="12.75">
      <c r="A141" s="62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72"/>
      <c r="Q141" s="62"/>
      <c r="R141" s="63"/>
      <c r="S141" s="47"/>
    </row>
    <row r="142" spans="1:19" ht="12.75">
      <c r="A142" s="62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72"/>
      <c r="Q142" s="62"/>
      <c r="S142" s="47"/>
    </row>
    <row r="143" spans="1:19" ht="12.75">
      <c r="A143" s="62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72"/>
      <c r="Q143" s="62"/>
      <c r="S143" s="47"/>
    </row>
    <row r="144" spans="1:19" ht="12.75">
      <c r="A144" s="62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72"/>
      <c r="Q144" s="62"/>
      <c r="S144" s="47"/>
    </row>
    <row r="145" spans="1:19" ht="12.75">
      <c r="A145" s="62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72"/>
      <c r="Q145" s="62"/>
      <c r="S145" s="47"/>
    </row>
    <row r="146" ht="12.75">
      <c r="S146" s="47"/>
    </row>
    <row r="147" ht="12.75">
      <c r="S147" s="47"/>
    </row>
    <row r="148" ht="12.75">
      <c r="S148" s="47"/>
    </row>
    <row r="149" ht="12.75">
      <c r="S149" s="47"/>
    </row>
    <row r="150" ht="12.75">
      <c r="S150" s="47"/>
    </row>
    <row r="151" ht="12.75">
      <c r="S151" s="47"/>
    </row>
    <row r="152" ht="12.75">
      <c r="S152" s="47"/>
    </row>
    <row r="153" ht="12.75">
      <c r="S153" s="47"/>
    </row>
    <row r="154" ht="12.75">
      <c r="S154" s="47"/>
    </row>
    <row r="155" ht="12.75">
      <c r="S155" s="47"/>
    </row>
    <row r="156" ht="12.75">
      <c r="S156" s="47"/>
    </row>
    <row r="157" ht="12.75">
      <c r="S157" s="47"/>
    </row>
  </sheetData>
  <sheetProtection/>
  <mergeCells count="19">
    <mergeCell ref="B1:M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S4"/>
    <mergeCell ref="T4:T6"/>
    <mergeCell ref="M5:O5"/>
    <mergeCell ref="P5:P6"/>
    <mergeCell ref="Q5:Q6"/>
    <mergeCell ref="R5:S5"/>
  </mergeCell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</dc:creator>
  <cp:keywords/>
  <dc:description/>
  <cp:lastModifiedBy>Бухгалтер</cp:lastModifiedBy>
  <cp:lastPrinted>2013-04-11T04:59:09Z</cp:lastPrinted>
  <dcterms:created xsi:type="dcterms:W3CDTF">2006-03-17T05:56:18Z</dcterms:created>
  <dcterms:modified xsi:type="dcterms:W3CDTF">2016-04-14T10:56:46Z</dcterms:modified>
  <cp:category/>
  <cp:version/>
  <cp:contentType/>
  <cp:contentStatus/>
</cp:coreProperties>
</file>