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4" r:id="rId1"/>
  </sheets>
  <calcPr calcId="125725"/>
</workbook>
</file>

<file path=xl/calcChain.xml><?xml version="1.0" encoding="utf-8"?>
<calcChain xmlns="http://schemas.openxmlformats.org/spreadsheetml/2006/main">
  <c r="I43" i="4"/>
  <c r="J42" s="1"/>
  <c r="J43" s="1"/>
  <c r="K42" s="1"/>
  <c r="R42"/>
  <c r="R43" s="1"/>
  <c r="S42" s="1"/>
  <c r="S43" s="1"/>
  <c r="T42" s="1"/>
  <c r="T43" s="1"/>
  <c r="U42" s="1"/>
  <c r="M42"/>
  <c r="I42"/>
  <c r="H42"/>
  <c r="N37"/>
  <c r="M37"/>
  <c r="J37"/>
  <c r="I37"/>
  <c r="F37"/>
  <c r="R32"/>
  <c r="N32"/>
  <c r="M32"/>
  <c r="M43" s="1"/>
  <c r="N42" s="1"/>
  <c r="N43" s="1"/>
  <c r="O42" s="1"/>
  <c r="J32"/>
  <c r="I32"/>
  <c r="F32"/>
  <c r="F43" s="1"/>
  <c r="G42" s="1"/>
  <c r="U29"/>
  <c r="U27" s="1"/>
  <c r="Q29"/>
  <c r="L29"/>
  <c r="H29"/>
  <c r="H27" s="1"/>
  <c r="T27"/>
  <c r="S27"/>
  <c r="R27"/>
  <c r="Q27"/>
  <c r="P27"/>
  <c r="O27"/>
  <c r="N27"/>
  <c r="M27"/>
  <c r="L27"/>
  <c r="K27"/>
  <c r="J27"/>
  <c r="I27"/>
  <c r="G27"/>
  <c r="F27"/>
  <c r="E27"/>
  <c r="C27"/>
  <c r="U26"/>
  <c r="U25" s="1"/>
  <c r="Q26"/>
  <c r="L26"/>
  <c r="H26"/>
  <c r="H25" s="1"/>
  <c r="T25"/>
  <c r="S25"/>
  <c r="R25"/>
  <c r="R17" s="1"/>
  <c r="R37" s="1"/>
  <c r="Q25"/>
  <c r="P25"/>
  <c r="O25"/>
  <c r="N25"/>
  <c r="M25"/>
  <c r="L25"/>
  <c r="K25"/>
  <c r="J25"/>
  <c r="I25"/>
  <c r="G25"/>
  <c r="F25"/>
  <c r="E25"/>
  <c r="C25"/>
  <c r="U24"/>
  <c r="U19" s="1"/>
  <c r="U17" s="1"/>
  <c r="U37" s="1"/>
  <c r="Q24"/>
  <c r="Q19" s="1"/>
  <c r="Q17" s="1"/>
  <c r="Q37" s="1"/>
  <c r="L24"/>
  <c r="H24"/>
  <c r="D24" s="1"/>
  <c r="U21"/>
  <c r="Q21"/>
  <c r="L21"/>
  <c r="H21"/>
  <c r="D21" s="1"/>
  <c r="T19"/>
  <c r="T17" s="1"/>
  <c r="T37" s="1"/>
  <c r="S19"/>
  <c r="R19"/>
  <c r="P19"/>
  <c r="P17" s="1"/>
  <c r="P37" s="1"/>
  <c r="O19"/>
  <c r="N19"/>
  <c r="M19"/>
  <c r="L19"/>
  <c r="L17" s="1"/>
  <c r="L37" s="1"/>
  <c r="K19"/>
  <c r="J19"/>
  <c r="I19"/>
  <c r="G19"/>
  <c r="F19"/>
  <c r="E19"/>
  <c r="C19"/>
  <c r="S17"/>
  <c r="S37" s="1"/>
  <c r="O17"/>
  <c r="O37" s="1"/>
  <c r="N17"/>
  <c r="M17"/>
  <c r="K17"/>
  <c r="K37" s="1"/>
  <c r="J17"/>
  <c r="I17"/>
  <c r="G17"/>
  <c r="G37" s="1"/>
  <c r="F17"/>
  <c r="E17"/>
  <c r="C17"/>
  <c r="U16"/>
  <c r="Q16"/>
  <c r="Q13" s="1"/>
  <c r="Q32" s="1"/>
  <c r="L16"/>
  <c r="H16"/>
  <c r="D16" s="1"/>
  <c r="U15"/>
  <c r="U13" s="1"/>
  <c r="U32" s="1"/>
  <c r="Q15"/>
  <c r="L15"/>
  <c r="H15"/>
  <c r="D15" s="1"/>
  <c r="D13" s="1"/>
  <c r="T13"/>
  <c r="T32" s="1"/>
  <c r="S13"/>
  <c r="S32" s="1"/>
  <c r="R13"/>
  <c r="P13"/>
  <c r="P32" s="1"/>
  <c r="O13"/>
  <c r="O32" s="1"/>
  <c r="N13"/>
  <c r="M13"/>
  <c r="L13"/>
  <c r="L32" s="1"/>
  <c r="K13"/>
  <c r="K32" s="1"/>
  <c r="J13"/>
  <c r="I13"/>
  <c r="H13"/>
  <c r="H32" s="1"/>
  <c r="G13"/>
  <c r="G32" s="1"/>
  <c r="F13"/>
  <c r="E13"/>
  <c r="C13"/>
  <c r="O43" l="1"/>
  <c r="P42" s="1"/>
  <c r="P43" s="1"/>
  <c r="Q42" s="1"/>
  <c r="K43"/>
  <c r="L42" s="1"/>
  <c r="H19"/>
  <c r="D26"/>
  <c r="D25" s="1"/>
  <c r="D29"/>
  <c r="D27" s="1"/>
  <c r="D19" l="1"/>
  <c r="H17"/>
  <c r="D17" l="1"/>
  <c r="H37"/>
</calcChain>
</file>

<file path=xl/sharedStrings.xml><?xml version="1.0" encoding="utf-8"?>
<sst xmlns="http://schemas.openxmlformats.org/spreadsheetml/2006/main" count="143" uniqueCount="106">
  <si>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</si>
  <si>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</si>
  <si>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</si>
  <si>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2023  год</t>
  </si>
  <si>
    <t>(по состоянию на 1 июня  2023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</si>
  <si>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</si>
  <si>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</si>
  <si>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</si>
  <si>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</si>
  <si>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</si>
  <si>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</si>
  <si>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</si>
  <si>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</si>
  <si>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</si>
  <si>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</si>
  <si>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</si>
  <si>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</si>
  <si>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</si>
  <si>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</si>
  <si>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</si>
  <si>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</si>
  <si>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</si>
  <si>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</si>
  <si>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</si>
  <si>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</si>
  <si>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</si>
  <si>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</si>
  <si>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</si>
  <si>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</si>
  <si>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</si>
  <si>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</si>
  <si>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</si>
  <si>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</si>
  <si>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</si>
  <si>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</si>
  <si>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</si>
  <si>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</si>
  <si>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</si>
  <si>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</si>
  <si>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</si>
  <si>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</si>
  <si>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</si>
  <si>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</si>
  <si>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</si>
  <si>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</si>
  <si>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</si>
  <si>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</si>
  <si>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</si>
  <si>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</si>
  <si>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</si>
  <si>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</si>
  <si>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</si>
  <si>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</si>
  <si>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</si>
  <si>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</si>
  <si>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</si>
  <si>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</si>
  <si>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</si>
  <si>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</si>
  <si>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</si>
  <si>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</si>
  <si>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</si>
  <si>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</si>
  <si>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</si>
  <si>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</si>
  <si>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</si>
  <si>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</si>
  <si>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</si>
  <si>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</si>
  <si>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</si>
  <si>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</si>
  <si>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</si>
  <si>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</si>
  <si>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</si>
  <si>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</si>
  <si>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</si>
  <si>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</si>
  <si>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</si>
  <si>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</si>
  <si>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</si>
  <si>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</si>
  <si>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</si>
  <si>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</si>
  <si>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</si>
  <si>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</si>
  <si>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</si>
  <si>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</si>
  <si>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>,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</si>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</sst>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7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7" fillId="2" borderId="3" xfId="8" applyFont="1" applyFill="1" applyBorder="1" applyAlignment="1">
      <alignment wrapText="1"/>
    </xf>
    <xf numFmtId="0" fontId="17" fillId="2" borderId="3" xfId="0" applyFont="1" applyFill="1" applyBorder="1" applyAlignment="1"/>
    <xf numFmtId="0" fontId="17" fillId="2" borderId="0" xfId="0" applyFont="1" applyFill="1"/>
    <xf numFmtId="0" fontId="18" fillId="2" borderId="0" xfId="8" applyFont="1" applyFill="1"/>
    <xf numFmtId="0" fontId="18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7" fillId="2" borderId="0" xfId="0" applyFont="1" applyFill="1" applyAlignment="1">
      <alignment vertical="top" wrapText="1"/>
    </xf>
    <xf numFmtId="0" fontId="17" fillId="2" borderId="0" xfId="8" applyFont="1" applyFill="1" applyAlignment="1"/>
    <xf numFmtId="0" fontId="17" fillId="2" borderId="0" xfId="8" applyFont="1" applyFill="1"/>
    <xf numFmtId="0" fontId="17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2" borderId="0" xfId="0" applyNumberFormat="1" applyFill="1"/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topLeftCell="A40" workbookViewId="0">
      <selection activeCell="A45" sqref="A45"/>
    </sheetView>
  </sheetViews>
  <sheetFormatPr defaultRowHeight="15"/>
  <cols>
    <col min="1" max="1" width="45.7109375" customWidth="1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</row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</row>
    <row r="4" spans="1:21" ht="15.75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</row>
    <row r="5" spans="1:21" ht="15.75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</row>
    <row r="6" spans="1:21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</row>
    <row r="10" spans="1:21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</row>
    <row r="11" spans="1:21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</row>
    <row r="12" spans="1:21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</row>
    <row r="13" spans="1:21" ht="25.5" customHeight="1">
      <c r="A13" s="14" t="s">
        <v>51</v>
      </c>
      <c r="B13" s="15" t="s">
        <v>52</v>
      </c>
      <c r="C13" s="16">
        <f>C15+C16</f>
        <v>24683.7</v>
      </c>
      <c r="D13" s="16">
        <f>D15+D16</f>
        <v>25030.2</v>
      </c>
      <c r="E13" s="16">
        <f>E15+E16</f>
        <v>1207.4000000000001</v>
      </c>
      <c r="F13" s="16">
        <f>F15+F16</f>
        <v>1370.5</v>
      </c>
      <c r="G13" s="16">
        <f>G15+G16</f>
        <v>4241.1000000000004</v>
      </c>
      <c r="H13" s="16">
        <f>H15+H16</f>
        <v>6819</v>
      </c>
      <c r="I13" s="16">
        <f>I15+I16</f>
        <v>2803.8</v>
      </c>
      <c r="J13" s="16">
        <f>J15+J16</f>
        <v>1759.5</v>
      </c>
      <c r="K13" s="16">
        <f>K15+K16</f>
        <v>661.5</v>
      </c>
      <c r="L13" s="16">
        <f>L15+L16</f>
        <v>5224.8</v>
      </c>
      <c r="M13" s="16">
        <f>M15+M16</f>
        <v>2213.1</v>
      </c>
      <c r="N13" s="16">
        <f>N15+N16</f>
        <v>1243.0999999999999</v>
      </c>
      <c r="O13" s="16">
        <f>O15+O16</f>
        <v>1430.5</v>
      </c>
      <c r="P13" s="16">
        <f>P15+P16</f>
        <v>0</v>
      </c>
      <c r="Q13" s="16">
        <f>Q15+Q16</f>
        <v>4886.7</v>
      </c>
      <c r="R13" s="16">
        <f>R15+R16</f>
        <v>3020.5</v>
      </c>
      <c r="S13" s="16">
        <f>S15+S16</f>
        <v>3245.2</v>
      </c>
      <c r="T13" s="16">
        <f>T15+T16</f>
        <v>1834</v>
      </c>
      <c r="U13" s="16">
        <f>U15+U16</f>
        <v>8099.7</v>
      </c>
    </row>
    <row r="14" spans="1:21" ht="20.25" customHeight="1">
      <c r="A14" s="17" t="s">
        <v>53</v>
      </c>
      <c r="B14" s="15"/>
      <c r="C14" s="16"/>
      <c r="D14" s="18"/>
      <c r="E14" s="18"/>
      <c r="F14" s="18"/>
      <c r="G14" s="18"/>
      <c r="H14" s="19"/>
      <c r="I14" s="20"/>
      <c r="J14" s="20"/>
      <c r="K14" s="20"/>
      <c r="L14" s="19"/>
      <c r="M14" s="20"/>
      <c r="N14" s="20"/>
      <c r="O14" s="20"/>
      <c r="P14" s="20"/>
      <c r="Q14" s="19"/>
      <c r="R14" s="20"/>
      <c r="S14" s="20"/>
      <c r="T14" s="20"/>
      <c r="U14" s="19"/>
    </row>
    <row r="15" spans="1:21" ht="19.5" customHeight="1">
      <c r="A15" s="21" t="s">
        <v>54</v>
      </c>
      <c r="B15" s="22" t="s">
        <v>55</v>
      </c>
      <c r="C15" s="18">
        <v>15890</v>
      </c>
      <c r="D15" s="18">
        <f>H15+L15+Q15+U15</f>
        <v>15890</v>
      </c>
      <c r="E15" s="18">
        <v>453.3</v>
      </c>
      <c r="F15" s="18">
        <v>139.9</v>
      </c>
      <c r="G15" s="18">
        <v>3610.6</v>
      </c>
      <c r="H15" s="19">
        <f>E15+F15+G15</f>
        <v>4203.8</v>
      </c>
      <c r="I15" s="18">
        <v>1805.6</v>
      </c>
      <c r="J15" s="18">
        <v>532.1</v>
      </c>
      <c r="K15" s="18">
        <v>437.9</v>
      </c>
      <c r="L15" s="19">
        <f>I15+J15+K15</f>
        <v>2775.6</v>
      </c>
      <c r="M15" s="18">
        <v>1805.6</v>
      </c>
      <c r="N15" s="18">
        <v>502</v>
      </c>
      <c r="O15" s="18">
        <v>705</v>
      </c>
      <c r="P15" s="18"/>
      <c r="Q15" s="19">
        <f>M15+N15+O15</f>
        <v>3012.6</v>
      </c>
      <c r="R15" s="18">
        <v>2295</v>
      </c>
      <c r="S15" s="18">
        <v>2500</v>
      </c>
      <c r="T15" s="18">
        <v>1103</v>
      </c>
      <c r="U15" s="19">
        <f>R15+S15+T15</f>
        <v>5898</v>
      </c>
    </row>
    <row r="16" spans="1:21" ht="18" customHeight="1">
      <c r="A16" s="21" t="s">
        <v>56</v>
      </c>
      <c r="B16" s="22" t="s">
        <v>57</v>
      </c>
      <c r="C16" s="18">
        <v>8793.7000000000007</v>
      </c>
      <c r="D16" s="18">
        <f>H16+L16+Q16+U16</f>
        <v>9140.2000000000007</v>
      </c>
      <c r="E16" s="23">
        <v>754.1</v>
      </c>
      <c r="F16" s="23">
        <v>1230.5999999999999</v>
      </c>
      <c r="G16" s="23">
        <v>630.5</v>
      </c>
      <c r="H16" s="19">
        <f>E16+F16+G16</f>
        <v>2615.1999999999998</v>
      </c>
      <c r="I16" s="18">
        <v>998.2</v>
      </c>
      <c r="J16" s="18">
        <v>1227.4000000000001</v>
      </c>
      <c r="K16" s="18">
        <v>223.6</v>
      </c>
      <c r="L16" s="19">
        <f>I16+J16+K16</f>
        <v>2449.2000000000003</v>
      </c>
      <c r="M16" s="18">
        <v>407.5</v>
      </c>
      <c r="N16" s="18">
        <v>741.1</v>
      </c>
      <c r="O16" s="18">
        <v>725.5</v>
      </c>
      <c r="P16" s="18"/>
      <c r="Q16" s="19">
        <f>M16+N16+O16</f>
        <v>1874.1</v>
      </c>
      <c r="R16" s="18">
        <v>725.5</v>
      </c>
      <c r="S16" s="18">
        <v>745.2</v>
      </c>
      <c r="T16" s="18">
        <v>731</v>
      </c>
      <c r="U16" s="19">
        <f>R16+S16+T16</f>
        <v>2201.6999999999998</v>
      </c>
    </row>
    <row r="17" spans="1:21" ht="21.75" customHeight="1">
      <c r="A17" s="24" t="s">
        <v>58</v>
      </c>
      <c r="B17" s="15" t="s">
        <v>59</v>
      </c>
      <c r="C17" s="19">
        <f>C19+C25+C27</f>
        <v>26272.7</v>
      </c>
      <c r="D17" s="19">
        <f>H17+L17+Q17+U17</f>
        <v>26619.200000000004</v>
      </c>
      <c r="E17" s="19">
        <f>E19+E25+E27</f>
        <v>1301.8000000000002</v>
      </c>
      <c r="F17" s="19">
        <f>F19+F25+F27</f>
        <v>2369.8000000000002</v>
      </c>
      <c r="G17" s="19">
        <f>G19+G25+G27</f>
        <v>2179.5</v>
      </c>
      <c r="H17" s="19">
        <f>H19+H25+H27</f>
        <v>5851.1</v>
      </c>
      <c r="I17" s="19">
        <f>I19+I25+I27</f>
        <v>2891.6000000000004</v>
      </c>
      <c r="J17" s="19">
        <f>J19+J25+J27</f>
        <v>2097.1999999999998</v>
      </c>
      <c r="K17" s="19">
        <f>K19+K25+K27</f>
        <v>2184.9</v>
      </c>
      <c r="L17" s="19">
        <f>L19+L25+L27</f>
        <v>7173.7000000000007</v>
      </c>
      <c r="M17" s="19">
        <f>M19+M25+M27</f>
        <v>2271.8000000000002</v>
      </c>
      <c r="N17" s="19">
        <f>N19+N25+N27</f>
        <v>1436</v>
      </c>
      <c r="O17" s="19">
        <f>O19+O25+O27</f>
        <v>2385.3000000000002</v>
      </c>
      <c r="P17" s="19">
        <f>P19+P25+P27</f>
        <v>0</v>
      </c>
      <c r="Q17" s="19">
        <f>Q19+Q25+Q27</f>
        <v>6093.1</v>
      </c>
      <c r="R17" s="19">
        <f>R19+R25+R27</f>
        <v>2689.8</v>
      </c>
      <c r="S17" s="19">
        <f>S19+S25+S27</f>
        <v>2034.1</v>
      </c>
      <c r="T17" s="19">
        <f>T19+T25+T27</f>
        <v>2777.4</v>
      </c>
      <c r="U17" s="19">
        <f>U19+U25+U27</f>
        <v>7501.3000000000011</v>
      </c>
    </row>
    <row r="18" spans="1:21" ht="18.75" customHeight="1">
      <c r="A18" s="25" t="s">
        <v>53</v>
      </c>
      <c r="B18" s="15"/>
      <c r="C18" s="18"/>
      <c r="D18" s="18"/>
      <c r="E18" s="18"/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8"/>
      <c r="Q18" s="19"/>
      <c r="R18" s="18"/>
      <c r="S18" s="18"/>
      <c r="T18" s="18"/>
      <c r="U18" s="19"/>
    </row>
    <row r="19" spans="1:21" ht="32.25" customHeight="1">
      <c r="A19" s="26" t="s">
        <v>60</v>
      </c>
      <c r="B19" s="15"/>
      <c r="C19" s="19">
        <f>C21+C22+C20+C23+C24</f>
        <v>16039.9</v>
      </c>
      <c r="D19" s="18">
        <f>H19+L19+Q19+U19</f>
        <v>16039.9</v>
      </c>
      <c r="E19" s="19">
        <f>E24+E21</f>
        <v>845.40000000000009</v>
      </c>
      <c r="F19" s="19">
        <f>F24+F21</f>
        <v>1452</v>
      </c>
      <c r="G19" s="19">
        <f>G24+G21</f>
        <v>1311.6</v>
      </c>
      <c r="H19" s="19">
        <f>H24+H21</f>
        <v>3609</v>
      </c>
      <c r="I19" s="19">
        <f>I24+I21</f>
        <v>1719.1000000000001</v>
      </c>
      <c r="J19" s="19">
        <f>J24+J21</f>
        <v>969.5</v>
      </c>
      <c r="K19" s="19">
        <f>K24+K21</f>
        <v>1502</v>
      </c>
      <c r="L19" s="19">
        <f>L24+L21</f>
        <v>4190.6000000000004</v>
      </c>
      <c r="M19" s="19">
        <f>M24+M21</f>
        <v>1530.8</v>
      </c>
      <c r="N19" s="19">
        <f>N24+N21</f>
        <v>987.7</v>
      </c>
      <c r="O19" s="19">
        <f>O24+O21</f>
        <v>1295.7</v>
      </c>
      <c r="P19" s="19">
        <f>P24+P21</f>
        <v>0</v>
      </c>
      <c r="Q19" s="19">
        <f>Q24+Q21</f>
        <v>3814.2</v>
      </c>
      <c r="R19" s="19">
        <f>R24+R21</f>
        <v>1521.1</v>
      </c>
      <c r="S19" s="19">
        <f>S24+S21</f>
        <v>1382.6</v>
      </c>
      <c r="T19" s="19">
        <f>T24+T21</f>
        <v>1522.4</v>
      </c>
      <c r="U19" s="19">
        <f>U24+U21</f>
        <v>4426.1000000000004</v>
      </c>
    </row>
    <row r="20" spans="1:21" ht="28.5" customHeight="1">
      <c r="A20" s="27" t="s">
        <v>61</v>
      </c>
      <c r="B20" s="22" t="s">
        <v>62</v>
      </c>
      <c r="C20" s="18"/>
      <c r="D20" s="18"/>
      <c r="E20" s="18"/>
      <c r="F20" s="18"/>
      <c r="G20" s="18"/>
      <c r="H20" s="19"/>
      <c r="I20" s="18"/>
      <c r="J20" s="18"/>
      <c r="K20" s="18"/>
      <c r="L20" s="19"/>
      <c r="M20" s="18"/>
      <c r="N20" s="18"/>
      <c r="O20" s="18"/>
      <c r="P20" s="18"/>
      <c r="Q20" s="19"/>
      <c r="R20" s="18"/>
      <c r="S20" s="18"/>
      <c r="T20" s="18"/>
      <c r="U20" s="19"/>
    </row>
    <row r="21" spans="1:21" ht="18" customHeight="1">
      <c r="A21" s="27" t="s">
        <v>63</v>
      </c>
      <c r="B21" s="22" t="s">
        <v>64</v>
      </c>
      <c r="C21" s="18">
        <v>10645.4</v>
      </c>
      <c r="D21" s="18">
        <f>H21+L21+Q21+U21</f>
        <v>10645.400000000001</v>
      </c>
      <c r="E21" s="18">
        <v>751.2</v>
      </c>
      <c r="F21" s="18">
        <v>1085.5999999999999</v>
      </c>
      <c r="G21" s="18">
        <v>1058.5</v>
      </c>
      <c r="H21" s="19">
        <f>E21+F21+G21</f>
        <v>2895.3</v>
      </c>
      <c r="I21" s="18">
        <v>1403.9</v>
      </c>
      <c r="J21" s="18">
        <v>636.5</v>
      </c>
      <c r="K21" s="18">
        <v>683.5</v>
      </c>
      <c r="L21" s="19">
        <f>I21+J21+K21</f>
        <v>2723.9</v>
      </c>
      <c r="M21" s="18">
        <v>650.79999999999995</v>
      </c>
      <c r="N21" s="18">
        <v>637.70000000000005</v>
      </c>
      <c r="O21" s="18">
        <v>841.7</v>
      </c>
      <c r="P21" s="18"/>
      <c r="Q21" s="19">
        <f>M21+N21+O21</f>
        <v>2130.1999999999998</v>
      </c>
      <c r="R21" s="18">
        <v>1067.0999999999999</v>
      </c>
      <c r="S21" s="18">
        <v>838.7</v>
      </c>
      <c r="T21" s="18">
        <v>990.2</v>
      </c>
      <c r="U21" s="19">
        <f>R21+S21+T21</f>
        <v>2896</v>
      </c>
    </row>
    <row r="22" spans="1:21" ht="39" customHeight="1">
      <c r="A22" s="27" t="s">
        <v>65</v>
      </c>
      <c r="B22" s="22" t="s">
        <v>66</v>
      </c>
      <c r="C22" s="18"/>
      <c r="D22" s="18"/>
      <c r="E22" s="18"/>
      <c r="F22" s="18"/>
      <c r="G22" s="18"/>
      <c r="H22" s="19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9"/>
    </row>
    <row r="23" spans="1:21" ht="27" customHeight="1">
      <c r="A23" s="27" t="s">
        <v>67</v>
      </c>
      <c r="B23" s="22" t="s">
        <v>68</v>
      </c>
      <c r="C23" s="18"/>
      <c r="D23" s="18"/>
      <c r="E23" s="18"/>
      <c r="F23" s="18"/>
      <c r="G23" s="18"/>
      <c r="H23" s="19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9"/>
    </row>
    <row r="24" spans="1:21" ht="18" customHeight="1">
      <c r="A24" s="27" t="s">
        <v>69</v>
      </c>
      <c r="B24" s="22" t="s">
        <v>70</v>
      </c>
      <c r="C24" s="18">
        <v>5394.5</v>
      </c>
      <c r="D24" s="18">
        <f>H24+L24+Q24+U24</f>
        <v>5394.5</v>
      </c>
      <c r="E24" s="18">
        <v>94.2</v>
      </c>
      <c r="F24" s="18">
        <v>366.4</v>
      </c>
      <c r="G24" s="18">
        <v>253.1</v>
      </c>
      <c r="H24" s="19">
        <f>E24+F24+G24</f>
        <v>713.69999999999993</v>
      </c>
      <c r="I24" s="18">
        <v>315.2</v>
      </c>
      <c r="J24" s="18">
        <v>333</v>
      </c>
      <c r="K24" s="18">
        <v>818.5</v>
      </c>
      <c r="L24" s="19">
        <f>I24+J24+K24</f>
        <v>1466.7</v>
      </c>
      <c r="M24" s="18">
        <v>880</v>
      </c>
      <c r="N24" s="18">
        <v>350</v>
      </c>
      <c r="O24" s="18">
        <v>454</v>
      </c>
      <c r="P24" s="18"/>
      <c r="Q24" s="19">
        <f>M24+N24+O24</f>
        <v>1684</v>
      </c>
      <c r="R24" s="18">
        <v>454</v>
      </c>
      <c r="S24" s="18">
        <v>543.9</v>
      </c>
      <c r="T24" s="18">
        <v>532.20000000000005</v>
      </c>
      <c r="U24" s="19">
        <f>R24+S24+T24</f>
        <v>1530.1</v>
      </c>
    </row>
    <row r="25" spans="1:21" ht="42" customHeight="1">
      <c r="A25" s="28" t="s">
        <v>71</v>
      </c>
      <c r="B25" s="15"/>
      <c r="C25" s="19">
        <f>C26</f>
        <v>2073</v>
      </c>
      <c r="D25" s="19">
        <f>D26</f>
        <v>2073</v>
      </c>
      <c r="E25" s="19">
        <f>E26</f>
        <v>31.2</v>
      </c>
      <c r="F25" s="19">
        <f>F26</f>
        <v>231.6</v>
      </c>
      <c r="G25" s="19">
        <f>G26</f>
        <v>105.7</v>
      </c>
      <c r="H25" s="19">
        <f>H26</f>
        <v>368.5</v>
      </c>
      <c r="I25" s="19">
        <f>I26</f>
        <v>133.19999999999999</v>
      </c>
      <c r="J25" s="19">
        <f>J26</f>
        <v>144.1</v>
      </c>
      <c r="K25" s="19">
        <f>K26</f>
        <v>200.8</v>
      </c>
      <c r="L25" s="19">
        <f>L26</f>
        <v>478.09999999999997</v>
      </c>
      <c r="M25" s="19">
        <f>M26</f>
        <v>207</v>
      </c>
      <c r="N25" s="19">
        <f>N26</f>
        <v>172</v>
      </c>
      <c r="O25" s="19">
        <f>O26</f>
        <v>176.1</v>
      </c>
      <c r="P25" s="19">
        <f>P26</f>
        <v>0</v>
      </c>
      <c r="Q25" s="19">
        <f>Q26</f>
        <v>555.1</v>
      </c>
      <c r="R25" s="19">
        <f>R26</f>
        <v>177</v>
      </c>
      <c r="S25" s="19">
        <f>S26</f>
        <v>160.80000000000001</v>
      </c>
      <c r="T25" s="19">
        <f>T26</f>
        <v>333.5</v>
      </c>
      <c r="U25" s="19">
        <f>U26</f>
        <v>671.3</v>
      </c>
    </row>
    <row r="26" spans="1:21" ht="17.25" customHeight="1">
      <c r="A26" s="27" t="s">
        <v>69</v>
      </c>
      <c r="B26" s="22" t="s">
        <v>70</v>
      </c>
      <c r="C26" s="18">
        <v>2073</v>
      </c>
      <c r="D26" s="18">
        <f>H26+L26+Q26+U26</f>
        <v>2073</v>
      </c>
      <c r="E26" s="18">
        <v>31.2</v>
      </c>
      <c r="F26" s="18">
        <v>231.6</v>
      </c>
      <c r="G26" s="18">
        <v>105.7</v>
      </c>
      <c r="H26" s="19">
        <f>E26+F26+G26</f>
        <v>368.5</v>
      </c>
      <c r="I26" s="18">
        <v>133.19999999999999</v>
      </c>
      <c r="J26" s="18">
        <v>144.1</v>
      </c>
      <c r="K26" s="18">
        <v>200.8</v>
      </c>
      <c r="L26" s="19">
        <f>I26+J26+K26</f>
        <v>478.09999999999997</v>
      </c>
      <c r="M26" s="18">
        <v>207</v>
      </c>
      <c r="N26" s="18">
        <v>172</v>
      </c>
      <c r="O26" s="18">
        <v>176.1</v>
      </c>
      <c r="P26" s="18"/>
      <c r="Q26" s="19">
        <f>M26+N26+O26</f>
        <v>555.1</v>
      </c>
      <c r="R26" s="18">
        <v>177</v>
      </c>
      <c r="S26" s="18">
        <v>160.80000000000001</v>
      </c>
      <c r="T26" s="18">
        <v>333.5</v>
      </c>
      <c r="U26" s="19">
        <f>R26+S26+T26</f>
        <v>671.3</v>
      </c>
    </row>
    <row r="27" spans="1:21" ht="27.75" customHeight="1">
      <c r="A27" s="28" t="s">
        <v>72</v>
      </c>
      <c r="B27" s="15"/>
      <c r="C27" s="19">
        <f>C28+C29</f>
        <v>8159.8</v>
      </c>
      <c r="D27" s="19">
        <f>D29</f>
        <v>8506.3000000000011</v>
      </c>
      <c r="E27" s="19">
        <f>E29</f>
        <v>425.2</v>
      </c>
      <c r="F27" s="19">
        <f>F29</f>
        <v>686.2</v>
      </c>
      <c r="G27" s="19">
        <f>G29</f>
        <v>762.2</v>
      </c>
      <c r="H27" s="19">
        <f>H29</f>
        <v>1873.6000000000001</v>
      </c>
      <c r="I27" s="19">
        <f>I29</f>
        <v>1039.3</v>
      </c>
      <c r="J27" s="19">
        <f>J29</f>
        <v>983.6</v>
      </c>
      <c r="K27" s="19">
        <f>K29</f>
        <v>482.1</v>
      </c>
      <c r="L27" s="19">
        <f>L29</f>
        <v>2505</v>
      </c>
      <c r="M27" s="19">
        <f>M29</f>
        <v>534</v>
      </c>
      <c r="N27" s="19">
        <f>N29</f>
        <v>276.3</v>
      </c>
      <c r="O27" s="19">
        <f>O29</f>
        <v>913.5</v>
      </c>
      <c r="P27" s="19">
        <f>P29</f>
        <v>0</v>
      </c>
      <c r="Q27" s="19">
        <f>Q29</f>
        <v>1723.8</v>
      </c>
      <c r="R27" s="19">
        <f>R29</f>
        <v>991.7</v>
      </c>
      <c r="S27" s="19">
        <f>S29</f>
        <v>490.7</v>
      </c>
      <c r="T27" s="19">
        <f>T29</f>
        <v>921.5</v>
      </c>
      <c r="U27" s="19">
        <f>U29</f>
        <v>2403.9</v>
      </c>
    </row>
    <row r="28" spans="1:21" ht="29.25" customHeight="1">
      <c r="A28" s="27" t="s">
        <v>61</v>
      </c>
      <c r="B28" s="22" t="s">
        <v>62</v>
      </c>
      <c r="C28" s="18"/>
      <c r="D28" s="18"/>
      <c r="E28" s="18"/>
      <c r="F28" s="18"/>
      <c r="G28" s="18"/>
      <c r="H28" s="19"/>
      <c r="I28" s="18"/>
      <c r="J28" s="18"/>
      <c r="K28" s="18"/>
      <c r="L28" s="19"/>
      <c r="M28" s="18"/>
      <c r="N28" s="18"/>
      <c r="O28" s="18"/>
      <c r="P28" s="18"/>
      <c r="Q28" s="19"/>
      <c r="R28" s="18"/>
      <c r="S28" s="18"/>
      <c r="T28" s="18"/>
      <c r="U28" s="19"/>
    </row>
    <row r="29" spans="1:21" ht="19.5" customHeight="1">
      <c r="A29" s="27" t="s">
        <v>69</v>
      </c>
      <c r="B29" s="22" t="s">
        <v>70</v>
      </c>
      <c r="C29" s="18">
        <v>8159.8</v>
      </c>
      <c r="D29" s="18">
        <f>H29+L29+Q29+U29</f>
        <v>8506.3000000000011</v>
      </c>
      <c r="E29" s="18">
        <v>425.2</v>
      </c>
      <c r="F29" s="18">
        <v>686.2</v>
      </c>
      <c r="G29" s="18">
        <v>762.2</v>
      </c>
      <c r="H29" s="19">
        <f>E29+F29+G29</f>
        <v>1873.6000000000001</v>
      </c>
      <c r="I29" s="18">
        <v>1039.3</v>
      </c>
      <c r="J29" s="18">
        <v>983.6</v>
      </c>
      <c r="K29" s="18">
        <v>482.1</v>
      </c>
      <c r="L29" s="19">
        <f>I29+J29+K29</f>
        <v>2505</v>
      </c>
      <c r="M29" s="18">
        <v>534</v>
      </c>
      <c r="N29" s="18">
        <v>276.3</v>
      </c>
      <c r="O29" s="18">
        <v>913.5</v>
      </c>
      <c r="P29" s="18"/>
      <c r="Q29" s="19">
        <f>M29+N29+O29</f>
        <v>1723.8</v>
      </c>
      <c r="R29" s="18">
        <v>991.7</v>
      </c>
      <c r="S29" s="18">
        <v>490.7</v>
      </c>
      <c r="T29" s="18">
        <v>921.5</v>
      </c>
      <c r="U29" s="19">
        <f>R29+S29+T29</f>
        <v>2403.9</v>
      </c>
    </row>
    <row r="30" spans="1:21" ht="18.75" customHeight="1">
      <c r="A30" s="24" t="s">
        <v>73</v>
      </c>
      <c r="B30" s="15" t="s">
        <v>74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8.75" customHeight="1">
      <c r="A31" s="24" t="s">
        <v>75</v>
      </c>
      <c r="B31" s="15" t="s">
        <v>76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27.75" customHeight="1">
      <c r="A32" s="28" t="s">
        <v>77</v>
      </c>
      <c r="B32" s="15" t="s">
        <v>78</v>
      </c>
      <c r="C32" s="16">
        <v>-24683.7</v>
      </c>
      <c r="D32" s="16">
        <v>-24683.7</v>
      </c>
      <c r="E32" s="16">
        <v>-1207.4000000000001</v>
      </c>
      <c r="F32" s="16">
        <f>-F13</f>
        <v>-1370.5</v>
      </c>
      <c r="G32" s="16">
        <f>-G13</f>
        <v>-4241.1000000000004</v>
      </c>
      <c r="H32" s="16">
        <f>-H13</f>
        <v>-6819</v>
      </c>
      <c r="I32" s="16">
        <f>-I13</f>
        <v>-2803.8</v>
      </c>
      <c r="J32" s="16">
        <f>-J13</f>
        <v>-1759.5</v>
      </c>
      <c r="K32" s="16">
        <f>-K13</f>
        <v>-661.5</v>
      </c>
      <c r="L32" s="16">
        <f>-L13</f>
        <v>-5224.8</v>
      </c>
      <c r="M32" s="16">
        <f>-M13</f>
        <v>-2213.1</v>
      </c>
      <c r="N32" s="16">
        <f>-N13</f>
        <v>-1243.0999999999999</v>
      </c>
      <c r="O32" s="16">
        <f>-O13</f>
        <v>-1430.5</v>
      </c>
      <c r="P32" s="16">
        <f>-P13</f>
        <v>0</v>
      </c>
      <c r="Q32" s="16">
        <f>-Q13</f>
        <v>-4886.7</v>
      </c>
      <c r="R32" s="16">
        <f>-R13</f>
        <v>-3020.5</v>
      </c>
      <c r="S32" s="16">
        <f>-S13</f>
        <v>-3245.2</v>
      </c>
      <c r="T32" s="16">
        <f>-T13</f>
        <v>-1834</v>
      </c>
      <c r="U32" s="16">
        <f>-U13</f>
        <v>-8099.7</v>
      </c>
    </row>
    <row r="33" spans="1:21" ht="18" customHeight="1">
      <c r="A33" s="25" t="s">
        <v>53</v>
      </c>
      <c r="B33" s="15"/>
      <c r="C33" s="18"/>
      <c r="D33" s="18"/>
      <c r="E33" s="18"/>
      <c r="F33" s="18"/>
      <c r="G33" s="18"/>
      <c r="H33" s="19"/>
      <c r="I33" s="18"/>
      <c r="J33" s="18"/>
      <c r="K33" s="18"/>
      <c r="L33" s="19"/>
      <c r="M33" s="18"/>
      <c r="N33" s="18"/>
      <c r="O33" s="18"/>
      <c r="P33" s="18"/>
      <c r="Q33" s="19"/>
      <c r="R33" s="18"/>
      <c r="S33" s="18"/>
      <c r="T33" s="18"/>
      <c r="U33" s="19"/>
    </row>
    <row r="34" spans="1:21" ht="30.75" customHeight="1">
      <c r="A34" s="27" t="s">
        <v>79</v>
      </c>
      <c r="B34" s="22" t="s">
        <v>80</v>
      </c>
      <c r="C34" s="18"/>
      <c r="D34" s="18"/>
      <c r="E34" s="18"/>
      <c r="F34" s="18"/>
      <c r="G34" s="18"/>
      <c r="H34" s="19"/>
      <c r="I34" s="18"/>
      <c r="J34" s="18"/>
      <c r="K34" s="18"/>
      <c r="L34" s="19"/>
      <c r="M34" s="18"/>
      <c r="N34" s="18"/>
      <c r="O34" s="18"/>
      <c r="P34" s="18"/>
      <c r="Q34" s="19"/>
      <c r="R34" s="18"/>
      <c r="S34" s="18"/>
      <c r="T34" s="18"/>
      <c r="U34" s="19"/>
    </row>
    <row r="35" spans="1:21" ht="34.5" customHeight="1">
      <c r="A35" s="27" t="s">
        <v>81</v>
      </c>
      <c r="B35" s="22" t="s">
        <v>82</v>
      </c>
      <c r="C35" s="18"/>
      <c r="D35" s="18"/>
      <c r="E35" s="23"/>
      <c r="F35" s="23"/>
      <c r="G35" s="23"/>
      <c r="H35" s="19"/>
      <c r="I35" s="18"/>
      <c r="J35" s="18"/>
      <c r="K35" s="18"/>
      <c r="L35" s="19"/>
      <c r="M35" s="18"/>
      <c r="N35" s="18"/>
      <c r="O35" s="18"/>
      <c r="P35" s="18"/>
      <c r="Q35" s="19"/>
      <c r="R35" s="18"/>
      <c r="S35" s="18"/>
      <c r="T35" s="18"/>
      <c r="U35" s="19"/>
    </row>
    <row r="36" spans="1:21" ht="18.75" customHeight="1">
      <c r="A36" s="29" t="s">
        <v>83</v>
      </c>
      <c r="B36" s="22" t="s">
        <v>84</v>
      </c>
      <c r="C36" s="30"/>
      <c r="D36" s="18"/>
      <c r="E36" s="18"/>
      <c r="F36" s="30"/>
      <c r="G36" s="30"/>
      <c r="H36" s="19"/>
      <c r="I36" s="30"/>
      <c r="J36" s="30"/>
      <c r="K36" s="30"/>
      <c r="L36" s="19"/>
      <c r="M36" s="30"/>
      <c r="N36" s="30"/>
      <c r="O36" s="30"/>
      <c r="P36" s="18"/>
      <c r="Q36" s="19"/>
      <c r="R36" s="18"/>
      <c r="S36" s="18"/>
      <c r="T36" s="18"/>
      <c r="U36" s="19"/>
    </row>
    <row r="37" spans="1:21" ht="32.25" customHeight="1">
      <c r="A37" s="28" t="s">
        <v>85</v>
      </c>
      <c r="B37" s="15" t="s">
        <v>86</v>
      </c>
      <c r="C37" s="16">
        <v>26272.7</v>
      </c>
      <c r="D37" s="16">
        <v>26272.7</v>
      </c>
      <c r="E37" s="16">
        <v>1301.8</v>
      </c>
      <c r="F37" s="16">
        <f>F17</f>
        <v>2369.8000000000002</v>
      </c>
      <c r="G37" s="16">
        <f>G17</f>
        <v>2179.5</v>
      </c>
      <c r="H37" s="16">
        <f>H17</f>
        <v>5851.1</v>
      </c>
      <c r="I37" s="16">
        <f>I17</f>
        <v>2891.6000000000004</v>
      </c>
      <c r="J37" s="16">
        <f>J17</f>
        <v>2097.1999999999998</v>
      </c>
      <c r="K37" s="16">
        <f>K17</f>
        <v>2184.9</v>
      </c>
      <c r="L37" s="16">
        <f>L17</f>
        <v>7173.7000000000007</v>
      </c>
      <c r="M37" s="16">
        <f>M17</f>
        <v>2271.8000000000002</v>
      </c>
      <c r="N37" s="16">
        <f>N17</f>
        <v>1436</v>
      </c>
      <c r="O37" s="16">
        <f>O17</f>
        <v>2385.3000000000002</v>
      </c>
      <c r="P37" s="16">
        <f>P17</f>
        <v>0</v>
      </c>
      <c r="Q37" s="16">
        <f>Q17</f>
        <v>6093.1</v>
      </c>
      <c r="R37" s="16">
        <f>R17</f>
        <v>2689.8</v>
      </c>
      <c r="S37" s="16">
        <f>S17</f>
        <v>2034.1</v>
      </c>
      <c r="T37" s="16">
        <f>T17</f>
        <v>2777.4</v>
      </c>
      <c r="U37" s="16">
        <f>U17</f>
        <v>7501.3000000000011</v>
      </c>
    </row>
    <row r="38" spans="1:21" ht="19.5" customHeight="1">
      <c r="A38" s="25" t="s">
        <v>53</v>
      </c>
      <c r="B38" s="15"/>
      <c r="C38" s="18"/>
      <c r="D38" s="18" t="s">
        <v>87</v>
      </c>
      <c r="E38" s="23"/>
      <c r="F38" s="23"/>
      <c r="G38" s="23"/>
      <c r="H38" s="19"/>
      <c r="I38" s="18"/>
      <c r="J38" s="18"/>
      <c r="K38" s="18"/>
      <c r="L38" s="19"/>
      <c r="M38" s="18"/>
      <c r="N38" s="18"/>
      <c r="O38" s="18"/>
      <c r="P38" s="18"/>
      <c r="Q38" s="19"/>
      <c r="R38" s="18"/>
      <c r="S38" s="18"/>
      <c r="T38" s="18"/>
      <c r="U38" s="19"/>
    </row>
    <row r="39" spans="1:21" ht="30" customHeight="1">
      <c r="A39" s="25" t="s">
        <v>88</v>
      </c>
      <c r="B39" s="22" t="s">
        <v>89</v>
      </c>
      <c r="C39" s="18"/>
      <c r="D39" s="18"/>
      <c r="E39" s="23"/>
      <c r="F39" s="23"/>
      <c r="G39" s="23"/>
      <c r="H39" s="19"/>
      <c r="I39" s="18"/>
      <c r="J39" s="18"/>
      <c r="K39" s="18"/>
      <c r="L39" s="19"/>
      <c r="M39" s="18"/>
      <c r="N39" s="18"/>
      <c r="O39" s="18"/>
      <c r="P39" s="18"/>
      <c r="Q39" s="19"/>
      <c r="R39" s="18"/>
      <c r="S39" s="18"/>
      <c r="T39" s="18"/>
      <c r="U39" s="19"/>
    </row>
    <row r="40" spans="1:21" ht="18.75" customHeight="1">
      <c r="A40" s="27" t="s">
        <v>90</v>
      </c>
      <c r="B40" s="22" t="s">
        <v>91</v>
      </c>
      <c r="C40" s="18"/>
      <c r="D40" s="18"/>
      <c r="E40" s="18"/>
      <c r="F40" s="18"/>
      <c r="G40" s="18"/>
      <c r="H40" s="19"/>
      <c r="I40" s="18"/>
      <c r="J40" s="18"/>
      <c r="K40" s="18"/>
      <c r="L40" s="19"/>
      <c r="M40" s="18"/>
      <c r="N40" s="18"/>
      <c r="O40" s="18"/>
      <c r="P40" s="18"/>
      <c r="Q40" s="19"/>
      <c r="R40" s="18"/>
      <c r="S40" s="18"/>
      <c r="T40" s="18"/>
      <c r="U40" s="19"/>
    </row>
    <row r="41" spans="1:21" ht="42" customHeight="1">
      <c r="A41" s="26" t="s">
        <v>92</v>
      </c>
      <c r="B41" s="15" t="s">
        <v>93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ht="42.75" customHeight="1">
      <c r="A42" s="31" t="s">
        <v>94</v>
      </c>
      <c r="B42" s="15" t="s">
        <v>95</v>
      </c>
      <c r="C42" s="30">
        <v>4115.7</v>
      </c>
      <c r="D42" s="18">
        <v>4115.7</v>
      </c>
      <c r="E42" s="18">
        <v>4115.7</v>
      </c>
      <c r="F42" s="18">
        <v>4021.3</v>
      </c>
      <c r="G42" s="18">
        <f>F43</f>
        <v>3022</v>
      </c>
      <c r="H42" s="18">
        <f>G43</f>
        <v>4803.7</v>
      </c>
      <c r="I42" s="18">
        <f>H43</f>
        <v>4803.7</v>
      </c>
      <c r="J42" s="18">
        <f>I43</f>
        <v>4715.8999999999996</v>
      </c>
      <c r="K42" s="18">
        <f>J43</f>
        <v>4378.2</v>
      </c>
      <c r="L42" s="18">
        <f>K43</f>
        <v>2854.7999999999997</v>
      </c>
      <c r="M42" s="18">
        <f>L43</f>
        <v>2319.8000000000002</v>
      </c>
      <c r="N42" s="18">
        <f>M43</f>
        <v>2261.0999999999995</v>
      </c>
      <c r="O42" s="18">
        <f>N43</f>
        <v>2068.1999999999994</v>
      </c>
      <c r="P42" s="18">
        <f>O43</f>
        <v>1113.3999999999992</v>
      </c>
      <c r="Q42" s="18">
        <f>P43</f>
        <v>1113.3999999999992</v>
      </c>
      <c r="R42" s="18">
        <f>Q43</f>
        <v>2125.6</v>
      </c>
      <c r="S42" s="18">
        <f>R43</f>
        <v>2456.3000000000002</v>
      </c>
      <c r="T42" s="18">
        <f>S43</f>
        <v>3667.4</v>
      </c>
      <c r="U42" s="18">
        <f>T43</f>
        <v>2723.9999999999995</v>
      </c>
    </row>
    <row r="43" spans="1:21" ht="44.25" customHeight="1">
      <c r="A43" s="31" t="s">
        <v>96</v>
      </c>
      <c r="B43" s="15" t="s">
        <v>97</v>
      </c>
      <c r="C43" s="30">
        <v>4115.7</v>
      </c>
      <c r="D43" s="18">
        <v>4115.7</v>
      </c>
      <c r="E43" s="18">
        <v>4021.3</v>
      </c>
      <c r="F43" s="18">
        <f>F42-F32-F37</f>
        <v>3022</v>
      </c>
      <c r="G43" s="18">
        <v>4803.7</v>
      </c>
      <c r="H43" s="18">
        <v>4803.7</v>
      </c>
      <c r="I43" s="18">
        <f>I42-I32-I37</f>
        <v>4715.8999999999996</v>
      </c>
      <c r="J43" s="18">
        <f>J42-J32-J37</f>
        <v>4378.2</v>
      </c>
      <c r="K43" s="18">
        <f>K42-K32-K37</f>
        <v>2854.7999999999997</v>
      </c>
      <c r="L43" s="18">
        <v>2319.8000000000002</v>
      </c>
      <c r="M43" s="18">
        <f>M42-M32-M37</f>
        <v>2261.0999999999995</v>
      </c>
      <c r="N43" s="18">
        <f>N42-N32-N37</f>
        <v>2068.1999999999994</v>
      </c>
      <c r="O43" s="18">
        <f>O42-O32-O37</f>
        <v>1113.3999999999992</v>
      </c>
      <c r="P43" s="18">
        <f>P42-P32-P37</f>
        <v>1113.3999999999992</v>
      </c>
      <c r="Q43" s="18">
        <v>2125.6</v>
      </c>
      <c r="R43" s="18">
        <f>R42-R32-R37</f>
        <v>2456.3000000000002</v>
      </c>
      <c r="S43" s="18">
        <f>S42-S32-S37</f>
        <v>3667.4</v>
      </c>
      <c r="T43" s="18">
        <f>T42-T32-T37</f>
        <v>2723.9999999999995</v>
      </c>
      <c r="U43" s="18">
        <v>2246.8000000000002</v>
      </c>
    </row>
    <row r="44" spans="1:21" ht="67.5" customHeight="1">
      <c r="A44" s="31" t="s">
        <v>98</v>
      </c>
      <c r="B44" s="15" t="s">
        <v>99</v>
      </c>
      <c r="C44" s="30"/>
      <c r="D44" s="18"/>
      <c r="E44" s="18"/>
      <c r="F44" s="18"/>
      <c r="G44" s="18"/>
      <c r="H44" s="19"/>
      <c r="I44" s="18"/>
      <c r="J44" s="18"/>
      <c r="K44" s="18"/>
      <c r="L44" s="19"/>
      <c r="M44" s="18"/>
      <c r="N44" s="18"/>
      <c r="O44" s="18"/>
      <c r="P44" s="18"/>
      <c r="Q44" s="19"/>
      <c r="R44" s="18"/>
      <c r="S44" s="18"/>
      <c r="T44" s="18"/>
      <c r="U44" s="19"/>
    </row>
    <row r="45" spans="1:21" ht="31.5" customHeight="1">
      <c r="A45" s="32" t="s">
        <v>100</v>
      </c>
      <c r="B45" s="15" t="s">
        <v>101</v>
      </c>
      <c r="C45" s="16"/>
      <c r="D45" s="18"/>
      <c r="E45" s="16"/>
      <c r="F45" s="16"/>
      <c r="G45" s="16"/>
      <c r="H45" s="19"/>
      <c r="I45" s="16"/>
      <c r="J45" s="16"/>
      <c r="K45" s="16"/>
      <c r="L45" s="19"/>
      <c r="M45" s="16"/>
      <c r="N45" s="16"/>
      <c r="O45" s="16"/>
      <c r="P45" s="19"/>
      <c r="Q45" s="19"/>
      <c r="R45" s="16"/>
      <c r="S45" s="16"/>
      <c r="T45" s="16"/>
      <c r="U45" s="19"/>
    </row>
    <row r="46" spans="1:21">
      <c r="A46" s="33"/>
      <c r="B46" s="34" t="s">
        <v>102</v>
      </c>
      <c r="C46" s="35"/>
      <c r="D46" s="35"/>
      <c r="E46" s="35"/>
      <c r="F46" s="35"/>
      <c r="G46" s="35"/>
      <c r="H46" s="36"/>
      <c r="I46" s="37"/>
      <c r="J46" s="1" t="s">
        <v>103</v>
      </c>
      <c r="K46" s="38"/>
      <c r="L46" s="33"/>
      <c r="M46" s="39"/>
      <c r="N46" s="39"/>
      <c r="O46" s="33"/>
      <c r="P46" s="33"/>
      <c r="Q46" s="33"/>
      <c r="R46" s="33"/>
      <c r="S46" s="33"/>
      <c r="T46" s="33"/>
      <c r="U46" s="33"/>
    </row>
    <row r="47" spans="1:21">
      <c r="A47" s="4"/>
      <c r="B47" s="40"/>
      <c r="C47" s="40"/>
      <c r="D47" s="41"/>
      <c r="E47" s="42"/>
      <c r="F47" s="42"/>
      <c r="G47" s="42"/>
      <c r="H47" s="42"/>
      <c r="I47" s="37"/>
      <c r="J47" s="38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>
      <c r="A48" s="4"/>
      <c r="B48" s="43" t="s">
        <v>104</v>
      </c>
      <c r="C48" s="43"/>
      <c r="D48" s="43"/>
      <c r="E48" s="43"/>
      <c r="F48" s="43"/>
      <c r="G48" s="43"/>
      <c r="H48" s="43"/>
      <c r="I48" s="4"/>
      <c r="J48" s="44" t="s">
        <v>105</v>
      </c>
      <c r="K48" s="44"/>
      <c r="L48" s="4"/>
      <c r="M48" s="4"/>
      <c r="N48" s="4"/>
      <c r="O48" s="45"/>
      <c r="P48" s="4"/>
      <c r="Q48" s="4"/>
      <c r="R48" s="4"/>
      <c r="S48" s="4"/>
      <c r="T48" s="4"/>
      <c r="U48" s="4"/>
    </row>
    <row r="49" spans="1:21">
      <c r="A49" s="1"/>
      <c r="B49" s="1"/>
      <c r="C49" s="46"/>
      <c r="D49" s="1"/>
      <c r="E49" s="4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</sheetData>
  <mergeCells count="16">
    <mergeCell ref="Q9:Q11"/>
    <mergeCell ref="R9:T10"/>
    <mergeCell ref="U9:U11"/>
    <mergeCell ref="B46:G46"/>
    <mergeCell ref="B48:H48"/>
    <mergeCell ref="J48:K48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2023-06-16T12:11:46Z</dcterms:modified>
</cp:coreProperties>
</file>